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60" yWindow="60" windowWidth="19995" windowHeight="9975" activeTab="2"/>
  </bookViews>
  <sheets>
    <sheet name="предложение" sheetId="1" r:id="rId1"/>
    <sheet name="об организации" sheetId="2" r:id="rId2"/>
    <sheet name="прил. 2" sheetId="3" r:id="rId3"/>
    <sheet name="прил.5" sheetId="4" r:id="rId4"/>
  </sheets>
  <externalReferences>
    <externalReference r:id="rId5"/>
  </externalReferences>
  <definedNames>
    <definedName name="OLE_LINK1" localSheetId="1">'об организации'!$A$15</definedName>
  </definedNames>
  <calcPr calcId="124519"/>
</workbook>
</file>

<file path=xl/calcChain.xml><?xml version="1.0" encoding="utf-8"?>
<calcChain xmlns="http://schemas.openxmlformats.org/spreadsheetml/2006/main">
  <c r="E17" i="4"/>
  <c r="E32" i="3"/>
  <c r="F32"/>
  <c r="G32" s="1"/>
  <c r="H32" s="1"/>
  <c r="I32" s="1"/>
  <c r="J32" s="1"/>
  <c r="D32"/>
  <c r="H30"/>
  <c r="E29"/>
  <c r="F29"/>
  <c r="G29"/>
  <c r="H29"/>
  <c r="I29"/>
  <c r="J29"/>
  <c r="D29"/>
  <c r="E24"/>
  <c r="F24"/>
  <c r="G24"/>
  <c r="H24"/>
  <c r="I24"/>
  <c r="J24"/>
  <c r="D23"/>
  <c r="D24"/>
  <c r="E23"/>
  <c r="F23"/>
  <c r="G23"/>
  <c r="H23"/>
  <c r="I23"/>
  <c r="J23"/>
  <c r="E22"/>
  <c r="F22"/>
  <c r="G22"/>
  <c r="H22"/>
  <c r="I22"/>
  <c r="J22"/>
  <c r="D22"/>
  <c r="E20"/>
  <c r="E30" s="1"/>
  <c r="E33" s="1"/>
  <c r="F20"/>
  <c r="F30" s="1"/>
  <c r="F33" s="1"/>
  <c r="G20"/>
  <c r="G30" s="1"/>
  <c r="H20"/>
  <c r="I20"/>
  <c r="I30" s="1"/>
  <c r="J20"/>
  <c r="J30" s="1"/>
  <c r="J33" s="1"/>
  <c r="D20"/>
  <c r="D30" s="1"/>
  <c r="D33" s="1"/>
  <c r="E15"/>
  <c r="F15"/>
  <c r="G15"/>
  <c r="H15"/>
  <c r="I15"/>
  <c r="J15"/>
  <c r="D15"/>
  <c r="E14"/>
  <c r="F14"/>
  <c r="G14"/>
  <c r="H14"/>
  <c r="I14"/>
  <c r="J14"/>
  <c r="D14"/>
  <c r="E7"/>
  <c r="F7"/>
  <c r="G7"/>
  <c r="H7"/>
  <c r="I7"/>
  <c r="J7"/>
  <c r="D7"/>
  <c r="A12" i="1"/>
  <c r="A11"/>
  <c r="I33" i="3" l="1"/>
  <c r="G33"/>
  <c r="H33"/>
</calcChain>
</file>

<file path=xl/sharedStrings.xml><?xml version="1.0" encoding="utf-8"?>
<sst xmlns="http://schemas.openxmlformats.org/spreadsheetml/2006/main" count="273" uniqueCount="202">
  <si>
    <t>к стандартам раскрытия информации субъектами оптового и розничных рынков электрической энергии</t>
  </si>
  <si>
    <t>(в ред. Постановления Правительства РФ</t>
  </si>
  <si>
    <t>от 09.08.2014 № 787)</t>
  </si>
  <si>
    <t>(форма)</t>
  </si>
  <si>
    <t>ПРЕДЛОЖЕНИЕ</t>
  </si>
  <si>
    <t>(расчетный период регулирования)</t>
  </si>
  <si>
    <t>(полное и сокращенное наименование юридического лица)</t>
  </si>
  <si>
    <t>Приложение № 1</t>
  </si>
  <si>
    <t>к предложению о размере цен (тарифов), долгосрочных параметров регулирования</t>
  </si>
  <si>
    <t>Раздел 1. Информация об организации</t>
  </si>
  <si>
    <t>Приложение № 2
к предложению о размере цен (тарифов), долгосрочных параметров регулирования</t>
  </si>
  <si>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</si>
  <si>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 
п/п</t>
  </si>
  <si>
    <t>Наименование показателей</t>
  </si>
  <si>
    <t>Единица измерения</t>
  </si>
  <si>
    <t>Фактические показатели 
за год, предшествующий базовому периоду</t>
  </si>
  <si>
    <t>1.</t>
  </si>
  <si>
    <t>Показатели эффективности деятельности организации</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</si>
  <si>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</si>
  <si>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</si>
  <si>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</si>
  <si>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</si>
  <si>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</si>
  <si>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</si>
  <si>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</si>
  <si>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</si>
  <si>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</si>
  <si>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</si>
  <si>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</si>
  <si>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</si>
  <si>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Рентабельность продаж (величина прибыли от продаж 
в каждом рубле выручки). 
Нормальное значение для данной отрасли от 9 процентов и более</t>
  </si>
  <si>
    <t>процент</t>
  </si>
  <si>
    <t>3.</t>
  </si>
  <si>
    <t>Показатели регулируемых 
видов деятельности организации</t>
  </si>
  <si>
    <t>3.1.</t>
  </si>
  <si>
    <t>МВт</t>
  </si>
  <si>
    <t>3.2.</t>
  </si>
  <si>
    <t>3.3.</t>
  </si>
  <si>
    <t>3.4.</t>
  </si>
  <si>
    <t>тыс. кВт·ч</t>
  </si>
  <si>
    <t>3.5.</t>
  </si>
  <si>
    <t>3.6.</t>
  </si>
  <si>
    <t>3.7.</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</si>
  <si>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</si>
  <si>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</si>
  <si>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</si>
  <si>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</si>
  <si>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</si>
  <si>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</si>
  <si>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</si>
  <si>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</si>
  <si>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</si>
  <si>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</si>
  <si>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</si>
  <si>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</si>
  <si>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</si>
  <si>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</si>
  <si>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Справочно:</t>
  </si>
  <si>
    <t>у.е.</t>
  </si>
  <si>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</si>
  <si>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</si>
  <si>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</si>
  <si>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</si>
  <si>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</si>
  <si>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</si>
  <si>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</si>
  <si>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</si>
  <si>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тыс. рублей на 
человека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</si>
  <si>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</si>
  <si>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</si>
  <si>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</si>
  <si>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</si>
  <si>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t>*</t>
  </si>
  <si>
    <t>Расчёт сделан в соответствии с Инструкцией по оганизации в Министерстве энергетики Российской Федерации работы по расчёту  и обоснованию нормативов технологических  потерь электроэнергии  при её передаче по электрическим сетям, утверждённой Приказом Минэнерго Росии от 30 декабря 2008 г. № 326</t>
  </si>
  <si>
    <r>
      <t xml:space="preserve">Показатели, утвержденные 
на базовый период </t>
    </r>
    <r>
      <rPr>
        <vertAlign val="superscript"/>
        <sz val="12"/>
        <rFont val="Times New Roman"/>
        <family val="1"/>
        <charset val="204"/>
      </rPr>
      <t>1</t>
    </r>
  </si>
  <si>
    <r>
      <t xml:space="preserve">Заявленная мощность </t>
    </r>
    <r>
      <rPr>
        <vertAlign val="superscript"/>
        <sz val="12"/>
        <rFont val="Times New Roman"/>
        <family val="1"/>
        <charset val="204"/>
      </rPr>
      <t>3</t>
    </r>
  </si>
  <si>
    <r>
      <t xml:space="preserve">Объем полезного отпуска электроэнергии - всего </t>
    </r>
    <r>
      <rPr>
        <vertAlign val="superscript"/>
        <sz val="12"/>
        <rFont val="Times New Roman"/>
        <family val="1"/>
        <charset val="204"/>
      </rPr>
      <t>3</t>
    </r>
  </si>
  <si>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</si>
  <si>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</si>
  <si>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</si>
  <si>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</si>
  <si>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r>
      <t xml:space="preserve">Объем условных единиц </t>
    </r>
    <r>
      <rPr>
        <vertAlign val="superscript"/>
        <sz val="12"/>
        <rFont val="Times New Roman"/>
        <family val="1"/>
        <charset val="204"/>
      </rPr>
      <t>3</t>
    </r>
  </si>
  <si>
    <r>
      <t xml:space="preserve">Операционные расходы на условную единицу </t>
    </r>
    <r>
      <rPr>
        <vertAlign val="superscript"/>
        <sz val="12"/>
        <rFont val="Times New Roman"/>
        <family val="1"/>
        <charset val="204"/>
      </rPr>
      <t>3</t>
    </r>
  </si>
  <si>
    <t>Приложение № 5
к предложению о размере цен (тарифов), долгосрочных параметров регулирования</t>
  </si>
  <si>
    <t>Раздел 3. Цены (тарифы) по регулируемым видам деятельности организации</t>
  </si>
  <si>
    <t>Единица изменения</t>
  </si>
  <si>
    <t>1-е полу-годие</t>
  </si>
  <si>
    <t>2-е полу-годие</t>
  </si>
  <si>
    <t>Для организаций, относящихся к субъектам естественных монополий</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</si>
  <si>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</si>
  <si>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</si>
  <si>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</si>
  <si>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</si>
  <si>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</si>
  <si>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</si>
  <si>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</si>
  <si>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</si>
  <si>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</si>
  <si>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</si>
  <si>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</si>
  <si>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</si>
  <si>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</si>
  <si>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</si>
  <si>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</si>
  <si>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</si>
  <si>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</si>
  <si>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</si>
  <si>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</si>
  <si>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</si>
  <si>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</si>
  <si>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</si>
  <si>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</si>
  <si>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</si>
  <si>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</si>
  <si>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</si>
  <si>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</si>
  <si>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</si>
  <si>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</si>
  <si>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</si>
  <si>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</si>
  <si>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</si>
  <si>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</si>
  <si>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</si>
  <si>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</si>
  <si>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</si>
  <si>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</si>
  <si>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</si>
  <si>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</si>
  <si>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</si>
  <si>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</si>
  <si>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</si>
  <si>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</si>
  <si>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</si>
  <si>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</si>
  <si>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</si>
  <si>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</si>
  <si>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t>2020-2024</t>
  </si>
  <si>
    <t>Муниципальное унитарное многоотраслевое предприятие жилищно-коммунального хозяйства Гусь-Железный</t>
  </si>
  <si>
    <t>№ п/п</t>
  </si>
  <si>
    <t>Наименование</t>
  </si>
  <si>
    <t>Данные об организации</t>
  </si>
  <si>
    <t>Наименование организации в соответствии с уставом:</t>
  </si>
  <si>
    <t xml:space="preserve">полное наименование организации </t>
  </si>
  <si>
    <t xml:space="preserve">сокращенное название организации </t>
  </si>
  <si>
    <t>МУ МПЖКХ Гусь-Железный</t>
  </si>
  <si>
    <t>Муниципальное образование</t>
  </si>
  <si>
    <t>Касимовский муниципальный район</t>
  </si>
  <si>
    <t>Адрес организации:</t>
  </si>
  <si>
    <t>юридический адрес</t>
  </si>
  <si>
    <t>391320, Рязанская область, Касимовский район 
р.п. Гусь-Железный,   ул. Дачная, 9</t>
  </si>
  <si>
    <t>фактический адрес (месторасположение)</t>
  </si>
  <si>
    <t>ИНН</t>
  </si>
  <si>
    <t>6204000137</t>
  </si>
  <si>
    <t>КПП</t>
  </si>
  <si>
    <t>622401001</t>
  </si>
  <si>
    <t>ОКТМО</t>
  </si>
  <si>
    <t>61608154</t>
  </si>
  <si>
    <t>ОКОПФ</t>
  </si>
  <si>
    <t>Адрес ЕИАС</t>
  </si>
  <si>
    <t xml:space="preserve">Наменование муниципального образования в котором осуществляется услуга </t>
  </si>
  <si>
    <t>ФИО руководителя организации</t>
  </si>
  <si>
    <t>Куницын Владимир Васильевич</t>
  </si>
  <si>
    <t>контактный телефон/факс</t>
  </si>
  <si>
    <t>(849131)46131</t>
  </si>
  <si>
    <t>е-mail</t>
  </si>
  <si>
    <t>kunicun@rambler.ru</t>
  </si>
  <si>
    <t>ФИО начальника ПЭО</t>
  </si>
  <si>
    <t>Куницына Ирина Фёдоровна</t>
  </si>
  <si>
    <t>ФИО ответственного за электрохозяйство</t>
  </si>
  <si>
    <t>Евстифеев Григорий Михайлович</t>
  </si>
  <si>
    <t>ФИО главного бухгалтера</t>
  </si>
  <si>
    <t>Овчинникова Тамара Викторовна</t>
  </si>
  <si>
    <t>(849131)46236</t>
  </si>
  <si>
    <t>ФИО непосредственного исполнителя</t>
  </si>
  <si>
    <t>gewstifeew@yandex.ru</t>
  </si>
  <si>
    <t>Банковские реквизиты:</t>
  </si>
  <si>
    <t>расчетный счет</t>
  </si>
  <si>
    <t>40702810253050100111</t>
  </si>
  <si>
    <t>банк</t>
  </si>
  <si>
    <t>Отделение №8606 Сбербанка России г.Рязань</t>
  </si>
  <si>
    <t>корреспондентский счет</t>
  </si>
  <si>
    <t>30101810500000000614</t>
  </si>
  <si>
    <t>БИК</t>
  </si>
  <si>
    <t>0046126614</t>
  </si>
  <si>
    <t>(вид цены (тарифа) на)</t>
  </si>
  <si>
    <t>о размере цен (тарифов), долгосрочных параметров регулирования по передаче электрической энергии</t>
  </si>
  <si>
    <t>Предложения 
на расчетный период регулирования 2020</t>
  </si>
  <si>
    <t>Предложения 
на расчетный период регулирования 2021</t>
  </si>
  <si>
    <t>Предложения 
на расчетный период регулирования 2022</t>
  </si>
  <si>
    <t>Предложения 
на расчетный период регулирования 2023</t>
  </si>
  <si>
    <t>Предложения 
на расчетный период регулирования 2024</t>
  </si>
  <si>
    <r>
      <t>_____</t>
    </r>
    <r>
      <rPr>
        <vertAlign val="superscript"/>
        <sz val="12"/>
        <rFont val="Times New Roman"/>
        <family val="1"/>
        <charset val="204"/>
      </rPr>
      <t>1</t>
    </r>
    <r>
      <rPr>
        <sz val="12"/>
        <color indexed="9"/>
        <rFont val="Times New Roman"/>
        <family val="1"/>
        <charset val="204"/>
      </rPr>
      <t>_</t>
    </r>
    <r>
      <rPr>
        <sz val="12"/>
        <rFont val="Times New Roman"/>
        <family val="1"/>
        <charset val="204"/>
      </rPr>
      <t>Базовый период - год, предшествующий расчетному периоду регулирования.</t>
    </r>
  </si>
  <si>
    <r>
      <t>_____</t>
    </r>
    <r>
      <rPr>
        <vertAlign val="superscript"/>
        <sz val="12"/>
        <rFont val="Times New Roman"/>
        <family val="1"/>
        <charset val="204"/>
      </rPr>
      <t>2</t>
    </r>
    <r>
      <rPr>
        <sz val="12"/>
        <color indexed="9"/>
        <rFont val="Times New Roman"/>
        <family val="1"/>
        <charset val="204"/>
      </rPr>
      <t>_</t>
    </r>
    <r>
      <rPr>
        <sz val="12"/>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</si>
  <si>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2"/>
        <rFont val="Times New Roman"/>
        <family val="1"/>
        <charset val="204"/>
      </rPr>
      <t>3</t>
    </r>
    <r>
      <rPr>
        <sz val="12"/>
        <color indexed="9"/>
        <rFont val="Times New Roman"/>
        <family val="1"/>
        <charset val="204"/>
      </rPr>
      <t>_</t>
    </r>
    <r>
      <rPr>
        <sz val="12"/>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</si>
  <si>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2"/>
        <rFont val="Times New Roman"/>
        <family val="1"/>
        <charset val="204"/>
      </rPr>
      <t>4</t>
    </r>
    <r>
      <rPr>
        <sz val="12"/>
        <color indexed="9"/>
        <rFont val="Times New Roman"/>
        <family val="1"/>
        <charset val="204"/>
      </rPr>
      <t>_</t>
    </r>
    <r>
      <rPr>
        <sz val="12"/>
        <rFont val="Times New Roman"/>
        <family val="1"/>
        <charset val="204"/>
      </rPr>
      <t>Заполняются коммерческим оператором оптового рынка электрической энергии (мощности).</t>
    </r>
  </si>
  <si>
    <t>Показатели, утвержденные на базовый период 2019</t>
  </si>
  <si>
    <t>Фактические показатели за год, предшествующий базовому периоду, 2018</t>
  </si>
  <si>
    <t>Предложения на расчетный период регулирования 2020</t>
  </si>
  <si>
    <t>Предложения на расчетный период регулирования 2021</t>
  </si>
  <si>
    <t>Предложения на расчетный период регулирования 2022</t>
  </si>
  <si>
    <t>Предложения на расчетный период регулирования 2023</t>
  </si>
  <si>
    <t>Предложения на расчетный период регулирования 2024</t>
  </si>
</sst>
</file>

<file path=xl/styles.xml><?xml version="1.0" encoding="utf-8"?>
<styleSheet xmlns="http://schemas.openxmlformats.org/spreadsheetml/2006/main">
  <numFmts count="2">
    <numFmt numFmtId="164" formatCode="0.000"/>
    <numFmt numFmtId="165" formatCode="0.0"/>
  </numFmts>
  <fonts count="17">
    <font>
      <sz val="11"/>
      <color theme="1"/>
      <name val="Calibri"/>
      <family val="2"/>
      <charset val="204"/>
      <scheme val="minor"/>
    </font>
    <font>
      <sz val="10"/>
      <color theme="1"/>
      <name val="Times New Roman"/>
      <family val="1"/>
      <charset val="204"/>
    </font>
    <font>
      <sz val="12"/>
      <color theme="1"/>
      <name val="Times New Roman"/>
      <family val="1"/>
      <charset val="204"/>
    </font>
    <font>
      <sz val="13"/>
      <color theme="1"/>
      <name val="Times New Roman"/>
      <family val="1"/>
      <charset val="204"/>
    </font>
    <font>
      <sz val="12"/>
      <name val="Times New Roman"/>
      <family val="1"/>
      <charset val="204"/>
    </font>
    <font>
      <sz val="10"/>
      <name val="Times New Roman"/>
      <family val="1"/>
      <charset val="204"/>
    </font>
    <font>
      <sz val="13"/>
      <name val="Times New Roman"/>
      <family val="1"/>
      <charset val="204"/>
    </font>
    <font>
      <vertAlign val="superscript"/>
      <sz val="12"/>
      <name val="Times New Roman"/>
      <family val="1"/>
      <charset val="204"/>
    </font>
    <font>
      <i/>
      <sz val="12"/>
      <name val="Times New Roman"/>
      <family val="1"/>
      <charset val="204"/>
    </font>
    <font>
      <sz val="10"/>
      <color indexed="9"/>
      <name val="Times New Roman"/>
      <family val="1"/>
      <charset val="204"/>
    </font>
    <font>
      <sz val="11"/>
      <color indexed="8"/>
      <name val="Calibri"/>
      <family val="2"/>
      <charset val="204"/>
    </font>
    <font>
      <sz val="11"/>
      <color indexed="8"/>
      <name val="Times New Roman"/>
      <family val="1"/>
      <charset val="204"/>
    </font>
    <font>
      <vertAlign val="superscript"/>
      <sz val="11"/>
      <color indexed="8"/>
      <name val="Times New Roman"/>
      <family val="1"/>
      <charset val="204"/>
    </font>
    <font>
      <b/>
      <sz val="14"/>
      <name val="Times New Roman"/>
      <family val="1"/>
      <charset val="204"/>
    </font>
    <font>
      <sz val="14"/>
      <name val="Times New Roman"/>
      <family val="1"/>
      <charset val="204"/>
    </font>
    <font>
      <sz val="14"/>
      <color theme="1"/>
      <name val="Calibri"/>
      <family val="2"/>
      <charset val="204"/>
      <scheme val="minor"/>
    </font>
    <font>
      <sz val="12"/>
      <color indexed="9"/>
      <name val="Times New Roman"/>
      <family val="1"/>
      <charset val="204"/>
    </font>
  </fonts>
  <fills count="3">
    <fill>
      <patternFill patternType="none"/>
    </fill>
    <fill>
      <patternFill patternType="gray125"/>
    </fill>
    <fill>
      <patternFill patternType="solid">
        <fgColor indexed="43"/>
        <bgColor indexed="64"/>
      </patternFill>
    </fill>
  </fills>
  <borders count="10">
    <border>
      <left/>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0" fillId="0" borderId="0"/>
  </cellStyleXfs>
  <cellXfs count="61">
    <xf numFmtId="0" fontId="0" fillId="0" borderId="0" xfId="0"/>
    <xf numFmtId="0" fontId="1" fillId="0" borderId="0" xfId="0" applyFont="1" applyAlignment="1">
      <alignment horizontal="left" vertical="center" indent="15"/>
    </xf>
    <xf numFmtId="0" fontId="4" fillId="0" borderId="0" xfId="0" applyFont="1"/>
    <xf numFmtId="0" fontId="4" fillId="0" borderId="4" xfId="0" applyFont="1" applyBorder="1" applyAlignment="1">
      <alignment horizontal="center" vertical="top" wrapText="1"/>
    </xf>
    <xf numFmtId="0" fontId="4" fillId="0" borderId="4" xfId="0" applyFont="1" applyBorder="1" applyAlignment="1">
      <alignment horizontal="left" vertical="top" wrapText="1"/>
    </xf>
    <xf numFmtId="0" fontId="4" fillId="0" borderId="4" xfId="0" applyFont="1" applyBorder="1" applyAlignment="1">
      <alignment horizontal="center" vertical="top"/>
    </xf>
    <xf numFmtId="4" fontId="4" fillId="0" borderId="4" xfId="0" applyNumberFormat="1" applyFont="1" applyBorder="1" applyAlignment="1">
      <alignment horizontal="center" vertical="top"/>
    </xf>
    <xf numFmtId="0" fontId="4" fillId="0" borderId="4" xfId="0" applyFont="1" applyBorder="1" applyAlignment="1">
      <alignment horizontal="center" wrapText="1"/>
    </xf>
    <xf numFmtId="0" fontId="4" fillId="0" borderId="4" xfId="0" applyFont="1" applyBorder="1" applyAlignment="1">
      <alignment horizontal="left" wrapText="1"/>
    </xf>
    <xf numFmtId="0" fontId="4" fillId="0" borderId="4" xfId="0" applyFont="1" applyBorder="1" applyAlignment="1">
      <alignment horizontal="center"/>
    </xf>
    <xf numFmtId="0" fontId="8" fillId="0" borderId="4" xfId="0" applyFont="1" applyBorder="1" applyAlignment="1">
      <alignment horizontal="left" vertical="top" wrapText="1"/>
    </xf>
    <xf numFmtId="0" fontId="9" fillId="0" borderId="0" xfId="0" applyFont="1"/>
    <xf numFmtId="0" fontId="5" fillId="0" borderId="0" xfId="0" applyFont="1"/>
    <xf numFmtId="0" fontId="11" fillId="0" borderId="4" xfId="1" applyFont="1" applyBorder="1" applyAlignment="1">
      <alignment horizontal="center" vertical="top" wrapText="1"/>
    </xf>
    <xf numFmtId="0" fontId="11" fillId="0" borderId="4" xfId="1" applyFont="1" applyBorder="1" applyAlignment="1">
      <alignment horizontal="left" vertical="top" wrapText="1"/>
    </xf>
    <xf numFmtId="0" fontId="11" fillId="0" borderId="4" xfId="1" applyFont="1" applyBorder="1" applyAlignment="1">
      <alignment horizontal="center" vertical="top"/>
    </xf>
    <xf numFmtId="4" fontId="11" fillId="0" borderId="4" xfId="1" applyNumberFormat="1" applyFont="1" applyBorder="1" applyAlignment="1">
      <alignment horizontal="center" vertical="top"/>
    </xf>
    <xf numFmtId="0" fontId="11" fillId="0" borderId="4" xfId="1" applyFont="1" applyBorder="1" applyAlignment="1">
      <alignment horizontal="center" vertical="center" wrapText="1"/>
    </xf>
    <xf numFmtId="0" fontId="3" fillId="0" borderId="0" xfId="0" applyFont="1" applyAlignment="1">
      <alignment horizontal="left" vertical="center"/>
    </xf>
    <xf numFmtId="0" fontId="13" fillId="0" borderId="4" xfId="0" applyFont="1" applyBorder="1" applyAlignment="1">
      <alignment horizontal="center" vertical="top" wrapText="1"/>
    </xf>
    <xf numFmtId="0" fontId="13" fillId="0" borderId="4" xfId="0" applyFont="1" applyBorder="1" applyAlignment="1">
      <alignment horizontal="center" vertical="top"/>
    </xf>
    <xf numFmtId="0" fontId="14" fillId="0" borderId="4" xfId="0" applyFont="1" applyBorder="1" applyAlignment="1">
      <alignment horizontal="center" vertical="center"/>
    </xf>
    <xf numFmtId="49" fontId="14" fillId="0" borderId="4" xfId="0" applyNumberFormat="1" applyFont="1" applyBorder="1" applyAlignment="1">
      <alignment horizontal="left" vertical="center" wrapText="1"/>
    </xf>
    <xf numFmtId="0" fontId="14" fillId="0" borderId="4" xfId="0" applyFont="1" applyBorder="1" applyAlignment="1">
      <alignment wrapText="1"/>
    </xf>
    <xf numFmtId="0" fontId="14" fillId="0" borderId="4" xfId="0" applyFont="1" applyBorder="1"/>
    <xf numFmtId="0" fontId="0" fillId="0" borderId="0" xfId="0" applyAlignment="1">
      <alignment horizontal="center" vertical="center"/>
    </xf>
    <xf numFmtId="3" fontId="4" fillId="0" borderId="4" xfId="0" applyNumberFormat="1" applyFont="1" applyBorder="1" applyAlignment="1">
      <alignment horizontal="center" vertical="top"/>
    </xf>
    <xf numFmtId="3" fontId="4" fillId="0" borderId="4" xfId="0" applyNumberFormat="1" applyFont="1" applyBorder="1" applyAlignment="1">
      <alignment horizontal="center" vertical="center"/>
    </xf>
    <xf numFmtId="164" fontId="4" fillId="0" borderId="4" xfId="0" applyNumberFormat="1" applyFont="1" applyBorder="1" applyAlignment="1">
      <alignment horizontal="center" vertical="top"/>
    </xf>
    <xf numFmtId="2" fontId="4" fillId="0" borderId="4" xfId="0" applyNumberFormat="1" applyFont="1" applyBorder="1" applyAlignment="1">
      <alignment horizontal="center" vertical="top"/>
    </xf>
    <xf numFmtId="165" fontId="4" fillId="0" borderId="4" xfId="0" applyNumberFormat="1" applyFont="1" applyBorder="1" applyAlignment="1">
      <alignment horizontal="center" vertical="top"/>
    </xf>
    <xf numFmtId="1" fontId="4" fillId="0" borderId="4" xfId="0" applyNumberFormat="1" applyFont="1" applyBorder="1" applyAlignment="1">
      <alignment horizontal="center" vertical="top"/>
    </xf>
    <xf numFmtId="0" fontId="2" fillId="0" borderId="0" xfId="0" applyFont="1"/>
    <xf numFmtId="0" fontId="16" fillId="0" borderId="0" xfId="0" applyFont="1"/>
    <xf numFmtId="0" fontId="2" fillId="0" borderId="4" xfId="0" applyFont="1" applyBorder="1"/>
    <xf numFmtId="0" fontId="4" fillId="0" borderId="5" xfId="0" applyFont="1" applyBorder="1" applyAlignment="1">
      <alignment horizontal="center" vertical="top" wrapText="1"/>
    </xf>
    <xf numFmtId="0" fontId="4" fillId="0" borderId="5" xfId="0" applyFont="1" applyBorder="1" applyAlignment="1">
      <alignment horizontal="center" wrapText="1"/>
    </xf>
    <xf numFmtId="3" fontId="2" fillId="0" borderId="4" xfId="0" applyNumberFormat="1" applyFont="1" applyBorder="1" applyAlignment="1">
      <alignment horizontal="center"/>
    </xf>
    <xf numFmtId="0" fontId="11" fillId="0" borderId="9" xfId="1" applyFont="1" applyBorder="1" applyAlignment="1">
      <alignment horizontal="center" vertical="top"/>
    </xf>
    <xf numFmtId="0" fontId="0" fillId="0" borderId="4" xfId="0" applyBorder="1"/>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15" fillId="0" borderId="0" xfId="0" applyFont="1" applyAlignment="1">
      <alignment horizontal="center"/>
    </xf>
    <xf numFmtId="0" fontId="15" fillId="0" borderId="0" xfId="0" applyFont="1" applyAlignment="1">
      <alignment horizontal="center" wrapText="1"/>
    </xf>
    <xf numFmtId="0" fontId="14" fillId="2" borderId="4" xfId="0" applyFont="1" applyFill="1" applyBorder="1" applyAlignment="1">
      <alignment horizontal="left" vertical="top" shrinkToFit="1"/>
    </xf>
    <xf numFmtId="0" fontId="13" fillId="0" borderId="4" xfId="0" applyFont="1" applyBorder="1" applyAlignment="1">
      <alignment horizontal="center" vertical="top"/>
    </xf>
    <xf numFmtId="0" fontId="14" fillId="2" borderId="5" xfId="0" applyFont="1" applyFill="1" applyBorder="1" applyAlignment="1" applyProtection="1">
      <alignment horizontal="center" wrapText="1"/>
      <protection locked="0"/>
    </xf>
    <xf numFmtId="0" fontId="14" fillId="2" borderId="6" xfId="0" applyFont="1" applyFill="1" applyBorder="1" applyAlignment="1" applyProtection="1">
      <alignment horizontal="center" wrapText="1"/>
      <protection locked="0"/>
    </xf>
    <xf numFmtId="0" fontId="14" fillId="2" borderId="7" xfId="0" applyFont="1" applyFill="1" applyBorder="1" applyAlignment="1" applyProtection="1">
      <alignment horizontal="center" wrapText="1"/>
      <protection locked="0"/>
    </xf>
    <xf numFmtId="0" fontId="14" fillId="2" borderId="4" xfId="0" applyFont="1" applyFill="1" applyBorder="1" applyAlignment="1">
      <alignment vertical="top" wrapText="1" shrinkToFit="1"/>
    </xf>
    <xf numFmtId="0" fontId="14" fillId="2" borderId="4" xfId="0" applyFont="1" applyFill="1" applyBorder="1" applyAlignment="1">
      <alignment vertical="top" shrinkToFit="1"/>
    </xf>
    <xf numFmtId="0" fontId="14" fillId="2" borderId="4" xfId="0" applyFont="1" applyFill="1" applyBorder="1" applyAlignment="1">
      <alignment vertical="top" wrapText="1"/>
    </xf>
    <xf numFmtId="0" fontId="4" fillId="0" borderId="0" xfId="0" applyFont="1" applyAlignment="1">
      <alignment horizontal="center" wrapText="1"/>
    </xf>
    <xf numFmtId="0" fontId="4" fillId="0" borderId="0" xfId="0" applyFont="1" applyAlignment="1">
      <alignment horizontal="center"/>
    </xf>
    <xf numFmtId="0" fontId="4" fillId="0" borderId="0" xfId="0" applyFont="1" applyAlignment="1">
      <alignment wrapText="1"/>
    </xf>
    <xf numFmtId="0" fontId="5" fillId="0" borderId="0" xfId="0" applyFont="1" applyAlignment="1">
      <alignment horizontal="center" wrapText="1"/>
    </xf>
    <xf numFmtId="0" fontId="11" fillId="0" borderId="8" xfId="1" applyFont="1" applyBorder="1" applyAlignment="1">
      <alignment horizontal="center" vertical="center" wrapText="1"/>
    </xf>
    <xf numFmtId="0" fontId="5" fillId="0" borderId="0" xfId="0" applyFont="1" applyAlignment="1">
      <alignment horizontal="left" wrapText="1" indent="3"/>
    </xf>
    <xf numFmtId="0" fontId="6" fillId="0" borderId="0" xfId="0" applyFont="1" applyAlignment="1">
      <alignment horizontal="center" wrapText="1"/>
    </xf>
    <xf numFmtId="0" fontId="11" fillId="0" borderId="4" xfId="1" applyFont="1" applyBorder="1" applyAlignment="1">
      <alignment horizontal="center" vertical="center" wrapText="1"/>
    </xf>
  </cellXfs>
  <cellStyles count="2">
    <cellStyle name="Обычный" xfId="0" builtinId="0"/>
    <cellStyle name="Обычный_стр.1_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1048;&#1084;&#1091;&#1097;&#1077;&#1089;&#1090;&#1074;&#1086;%202019/&#1058;&#1055;%20&#1057;&#1045;&#1058;&#1048;%20&#1048;&#1085;&#1092;&#1086;&#1088;&#1084;/&#1056;&#1072;&#1089;%20&#1084;&#1086;&#1076;%20&#1085;&#1072;%202020-2024%20&#1075;&#1086;&#1076;%2017%20&#1072;&#1087;&#108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Перечень необх.документов"/>
      <sheetName val="Заявление"/>
      <sheetName val="Реквизиты организации"/>
      <sheetName val="2.1"/>
      <sheetName val="2.2"/>
      <sheetName val="1.4"/>
      <sheetName val="1.5"/>
      <sheetName val="Свод долгосрочный "/>
      <sheetName val="Сырье и материалы"/>
      <sheetName val="Раб. и усл. произ. хар-ра"/>
      <sheetName val="Затраты на ремонт"/>
      <sheetName val="Оплата труда"/>
      <sheetName val="Числ. и разряд"/>
      <sheetName val="Другие прочие и подконтрольные "/>
      <sheetName val="Оплата услуг ФСК"/>
      <sheetName val="Содержание зданий"/>
      <sheetName val="Аренда имущества"/>
      <sheetName val="Лизинг"/>
      <sheetName val="Плата за землю"/>
      <sheetName val="Налог на имущество"/>
      <sheetName val="Транс. налог"/>
      <sheetName val="негативное воздействие "/>
      <sheetName val="прочие налоги и сборы"/>
      <sheetName val="прочие НР"/>
      <sheetName val="Аммортизация"/>
      <sheetName val="Корр ПР"/>
      <sheetName val="Корр. НР"/>
      <sheetName val="Корр. ПО"/>
      <sheetName val="Корр. ИП"/>
      <sheetName val="Корр. КНК"/>
      <sheetName val="Выпадающие от ТП"/>
      <sheetName val="ТЭП"/>
      <sheetName val="Форма 1"/>
      <sheetName val="Форма 2"/>
      <sheetName val="Информация о согл. объемах"/>
      <sheetName val="Смета расходов и доходов"/>
      <sheetName val="Свод  по актам ФСК"/>
      <sheetName val="Доходы"/>
    </sheetNames>
    <sheetDataSet>
      <sheetData sheetId="0"/>
      <sheetData sheetId="1"/>
      <sheetData sheetId="2"/>
      <sheetData sheetId="3"/>
      <sheetData sheetId="4"/>
      <sheetData sheetId="5"/>
      <sheetData sheetId="6"/>
      <sheetData sheetId="7">
        <row r="9">
          <cell r="D9">
            <v>878.05848000000003</v>
          </cell>
          <cell r="E9">
            <v>878.05848000000003</v>
          </cell>
          <cell r="F9">
            <v>1084.8198299999999</v>
          </cell>
          <cell r="G9">
            <v>1084.8198299999999</v>
          </cell>
          <cell r="H9">
            <v>1084.8198299999999</v>
          </cell>
          <cell r="I9">
            <v>1084.8198299999999</v>
          </cell>
          <cell r="J9">
            <v>1084.8198299999999</v>
          </cell>
        </row>
        <row r="19">
          <cell r="D19">
            <v>3277</v>
          </cell>
          <cell r="E19">
            <v>6302.2703979457638</v>
          </cell>
          <cell r="F19">
            <v>10002.250085513126</v>
          </cell>
          <cell r="G19">
            <v>10298.316688044315</v>
          </cell>
          <cell r="H19">
            <v>10603.146862010428</v>
          </cell>
          <cell r="I19">
            <v>10917.000009125937</v>
          </cell>
          <cell r="J19">
            <v>11240.143209396065</v>
          </cell>
        </row>
        <row r="20">
          <cell r="D20">
            <v>1157</v>
          </cell>
        </row>
        <row r="22">
          <cell r="D22">
            <v>10113</v>
          </cell>
          <cell r="E22">
            <v>16157.478306393594</v>
          </cell>
          <cell r="F22">
            <v>20381.533687246501</v>
          </cell>
          <cell r="G22">
            <v>20984.827084388999</v>
          </cell>
          <cell r="H22">
            <v>21605.977966086914</v>
          </cell>
          <cell r="I22">
            <v>22245.514913883089</v>
          </cell>
          <cell r="J22">
            <v>22903.98215533403</v>
          </cell>
        </row>
        <row r="94">
          <cell r="D94">
            <v>14725</v>
          </cell>
          <cell r="E94">
            <v>25598.366165211781</v>
          </cell>
          <cell r="F94">
            <v>38971.886491029625</v>
          </cell>
          <cell r="G94">
            <v>40125.454331164103</v>
          </cell>
          <cell r="H94">
            <v>41313.167779366566</v>
          </cell>
          <cell r="I94">
            <v>42536.037545635816</v>
          </cell>
          <cell r="J94">
            <v>43795.10425698664</v>
          </cell>
        </row>
        <row r="96">
          <cell r="D96">
            <v>28700.554</v>
          </cell>
          <cell r="E96">
            <v>27162</v>
          </cell>
          <cell r="F96">
            <v>28707</v>
          </cell>
          <cell r="G96">
            <v>28707</v>
          </cell>
          <cell r="H96">
            <v>28707</v>
          </cell>
          <cell r="I96">
            <v>28707</v>
          </cell>
          <cell r="J96">
            <v>28707</v>
          </cell>
        </row>
        <row r="124">
          <cell r="D124">
            <v>4.1890000000000001</v>
          </cell>
        </row>
        <row r="155">
          <cell r="D155">
            <v>40276.800799999997</v>
          </cell>
          <cell r="E155">
            <v>45811.505929447769</v>
          </cell>
          <cell r="F155">
            <v>70834.058951924002</v>
          </cell>
          <cell r="G155">
            <v>75063.144092208531</v>
          </cell>
          <cell r="H155">
            <v>78384.659541180794</v>
          </cell>
          <cell r="I155">
            <v>81655.444429751355</v>
          </cell>
          <cell r="J155">
            <v>85083.377639782717</v>
          </cell>
        </row>
      </sheetData>
      <sheetData sheetId="8"/>
      <sheetData sheetId="9"/>
      <sheetData sheetId="10"/>
      <sheetData sheetId="11">
        <row r="6">
          <cell r="D6">
            <v>31.658000000000001</v>
          </cell>
          <cell r="E6">
            <v>49.588304751808352</v>
          </cell>
          <cell r="F6">
            <v>54.793458696666676</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3:K13"/>
  <sheetViews>
    <sheetView workbookViewId="0">
      <selection activeCell="H15" sqref="H15"/>
    </sheetView>
  </sheetViews>
  <sheetFormatPr defaultRowHeight="15"/>
  <sheetData>
    <row r="3" spans="1:11">
      <c r="B3" t="s">
        <v>0</v>
      </c>
    </row>
    <row r="4" spans="1:11">
      <c r="B4" t="s">
        <v>1</v>
      </c>
    </row>
    <row r="5" spans="1:11">
      <c r="B5" t="s">
        <v>2</v>
      </c>
    </row>
    <row r="6" spans="1:11">
      <c r="B6" t="s">
        <v>3</v>
      </c>
    </row>
    <row r="7" spans="1:11" ht="18.75">
      <c r="A7" s="43" t="s">
        <v>4</v>
      </c>
      <c r="B7" s="43"/>
      <c r="C7" s="43"/>
      <c r="D7" s="43"/>
      <c r="E7" s="43"/>
      <c r="F7" s="43"/>
      <c r="G7" s="43"/>
      <c r="H7" s="43"/>
      <c r="I7" s="43"/>
      <c r="J7" s="43"/>
      <c r="K7" s="43"/>
    </row>
    <row r="8" spans="1:11" ht="18.75">
      <c r="A8" s="43" t="s">
        <v>185</v>
      </c>
      <c r="B8" s="43"/>
      <c r="C8" s="43"/>
      <c r="D8" s="43"/>
      <c r="E8" s="43"/>
      <c r="F8" s="43"/>
      <c r="G8" s="43"/>
      <c r="H8" s="43"/>
      <c r="I8" s="43"/>
      <c r="J8" s="43"/>
      <c r="K8" s="43"/>
    </row>
    <row r="9" spans="1:11">
      <c r="B9" t="s">
        <v>184</v>
      </c>
      <c r="E9" t="s">
        <v>136</v>
      </c>
    </row>
    <row r="10" spans="1:11">
      <c r="C10" t="s">
        <v>5</v>
      </c>
    </row>
    <row r="11" spans="1:11" ht="45.75" customHeight="1">
      <c r="A11" s="44" t="str">
        <f>'об организации'!C7</f>
        <v>Муниципальное унитарное многоотраслевое предприятие жилищно-коммунального хозяйства Гусь-Железный</v>
      </c>
      <c r="B11" s="44"/>
      <c r="C11" s="44"/>
      <c r="D11" s="44"/>
      <c r="E11" s="44"/>
      <c r="F11" s="44"/>
      <c r="G11" s="44"/>
      <c r="H11" s="44"/>
      <c r="I11" s="44"/>
      <c r="J11" s="44"/>
      <c r="K11" s="44"/>
    </row>
    <row r="12" spans="1:11" ht="16.5" customHeight="1">
      <c r="A12" s="44" t="str">
        <f>'об организации'!C8</f>
        <v>МУ МПЖКХ Гусь-Железный</v>
      </c>
      <c r="B12" s="44"/>
      <c r="C12" s="44"/>
      <c r="D12" s="44"/>
      <c r="E12" s="44"/>
      <c r="F12" s="44"/>
      <c r="G12" s="44"/>
      <c r="H12" s="44"/>
      <c r="I12" s="44"/>
      <c r="J12" s="44"/>
      <c r="K12" s="44"/>
    </row>
    <row r="13" spans="1:11">
      <c r="F13" s="25" t="s">
        <v>6</v>
      </c>
    </row>
  </sheetData>
  <mergeCells count="4">
    <mergeCell ref="A7:K7"/>
    <mergeCell ref="A8:K8"/>
    <mergeCell ref="A11:K11"/>
    <mergeCell ref="A12:K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2:G35"/>
  <sheetViews>
    <sheetView workbookViewId="0">
      <selection activeCell="B45" sqref="B45"/>
    </sheetView>
  </sheetViews>
  <sheetFormatPr defaultRowHeight="15"/>
  <cols>
    <col min="1" max="1" width="4.28515625" customWidth="1"/>
    <col min="2" max="2" width="64.42578125" customWidth="1"/>
  </cols>
  <sheetData>
    <row r="2" spans="1:7">
      <c r="A2" s="1" t="s">
        <v>7</v>
      </c>
    </row>
    <row r="3" spans="1:7">
      <c r="A3" s="1" t="s">
        <v>8</v>
      </c>
    </row>
    <row r="4" spans="1:7" ht="16.5">
      <c r="A4" s="18" t="s">
        <v>9</v>
      </c>
    </row>
    <row r="5" spans="1:7" ht="58.5" customHeight="1">
      <c r="A5" s="19" t="s">
        <v>138</v>
      </c>
      <c r="B5" s="20" t="s">
        <v>139</v>
      </c>
      <c r="C5" s="46" t="s">
        <v>140</v>
      </c>
      <c r="D5" s="46"/>
      <c r="E5" s="46"/>
      <c r="F5" s="46"/>
      <c r="G5" s="46"/>
    </row>
    <row r="6" spans="1:7" ht="58.5" customHeight="1">
      <c r="A6" s="21">
        <v>1</v>
      </c>
      <c r="B6" s="22" t="s">
        <v>141</v>
      </c>
      <c r="C6" s="47"/>
      <c r="D6" s="48"/>
      <c r="E6" s="48"/>
      <c r="F6" s="48"/>
      <c r="G6" s="49"/>
    </row>
    <row r="7" spans="1:7" ht="58.5" customHeight="1">
      <c r="A7" s="21"/>
      <c r="B7" s="22" t="s">
        <v>142</v>
      </c>
      <c r="C7" s="50" t="s">
        <v>137</v>
      </c>
      <c r="D7" s="50"/>
      <c r="E7" s="50"/>
      <c r="F7" s="50"/>
      <c r="G7" s="50"/>
    </row>
    <row r="8" spans="1:7" ht="27" customHeight="1">
      <c r="A8" s="21"/>
      <c r="B8" s="22" t="s">
        <v>143</v>
      </c>
      <c r="C8" s="51" t="s">
        <v>144</v>
      </c>
      <c r="D8" s="51"/>
      <c r="E8" s="51"/>
      <c r="F8" s="51"/>
      <c r="G8" s="51"/>
    </row>
    <row r="9" spans="1:7" ht="27" customHeight="1">
      <c r="A9" s="21">
        <v>2</v>
      </c>
      <c r="B9" s="22" t="s">
        <v>145</v>
      </c>
      <c r="C9" s="51" t="s">
        <v>146</v>
      </c>
      <c r="D9" s="51"/>
      <c r="E9" s="51"/>
      <c r="F9" s="51"/>
      <c r="G9" s="51"/>
    </row>
    <row r="10" spans="1:7" ht="27" customHeight="1">
      <c r="A10" s="21">
        <v>3</v>
      </c>
      <c r="B10" s="22" t="s">
        <v>147</v>
      </c>
      <c r="C10" s="51"/>
      <c r="D10" s="51"/>
      <c r="E10" s="51"/>
      <c r="F10" s="51"/>
      <c r="G10" s="51"/>
    </row>
    <row r="11" spans="1:7" ht="58.5" customHeight="1">
      <c r="A11" s="21"/>
      <c r="B11" s="22" t="s">
        <v>148</v>
      </c>
      <c r="C11" s="52" t="s">
        <v>149</v>
      </c>
      <c r="D11" s="52"/>
      <c r="E11" s="52"/>
      <c r="F11" s="52"/>
      <c r="G11" s="52"/>
    </row>
    <row r="12" spans="1:7" ht="58.5" customHeight="1">
      <c r="A12" s="21"/>
      <c r="B12" s="22" t="s">
        <v>150</v>
      </c>
      <c r="C12" s="52" t="s">
        <v>149</v>
      </c>
      <c r="D12" s="52"/>
      <c r="E12" s="52"/>
      <c r="F12" s="52"/>
      <c r="G12" s="52"/>
    </row>
    <row r="13" spans="1:7" ht="24.75" customHeight="1">
      <c r="A13" s="21">
        <v>4</v>
      </c>
      <c r="B13" s="22" t="s">
        <v>151</v>
      </c>
      <c r="C13" s="51" t="s">
        <v>152</v>
      </c>
      <c r="D13" s="51"/>
      <c r="E13" s="51"/>
      <c r="F13" s="51"/>
      <c r="G13" s="51"/>
    </row>
    <row r="14" spans="1:7" ht="24.75" customHeight="1">
      <c r="A14" s="21">
        <v>5</v>
      </c>
      <c r="B14" s="22" t="s">
        <v>153</v>
      </c>
      <c r="C14" s="51" t="s">
        <v>154</v>
      </c>
      <c r="D14" s="51"/>
      <c r="E14" s="51"/>
      <c r="F14" s="51"/>
      <c r="G14" s="51"/>
    </row>
    <row r="15" spans="1:7" ht="24.75" customHeight="1">
      <c r="A15" s="21">
        <v>6</v>
      </c>
      <c r="B15" s="23" t="s">
        <v>155</v>
      </c>
      <c r="C15" s="51" t="s">
        <v>156</v>
      </c>
      <c r="D15" s="51"/>
      <c r="E15" s="51"/>
      <c r="F15" s="51"/>
      <c r="G15" s="51"/>
    </row>
    <row r="16" spans="1:7" ht="24.75" customHeight="1">
      <c r="A16" s="21">
        <v>7</v>
      </c>
      <c r="B16" s="23" t="s">
        <v>157</v>
      </c>
      <c r="C16" s="45">
        <v>42</v>
      </c>
      <c r="D16" s="45"/>
      <c r="E16" s="45"/>
      <c r="F16" s="45"/>
      <c r="G16" s="45"/>
    </row>
    <row r="17" spans="1:7" ht="24.75" customHeight="1">
      <c r="A17" s="21">
        <v>8</v>
      </c>
      <c r="B17" s="24" t="s">
        <v>158</v>
      </c>
      <c r="C17" s="51"/>
      <c r="D17" s="51"/>
      <c r="E17" s="51"/>
      <c r="F17" s="51"/>
      <c r="G17" s="51"/>
    </row>
    <row r="18" spans="1:7" ht="24.75" customHeight="1">
      <c r="A18" s="21">
        <v>9</v>
      </c>
      <c r="B18" s="23" t="s">
        <v>159</v>
      </c>
      <c r="C18" s="51" t="s">
        <v>146</v>
      </c>
      <c r="D18" s="51"/>
      <c r="E18" s="51"/>
      <c r="F18" s="51"/>
      <c r="G18" s="51"/>
    </row>
    <row r="19" spans="1:7" ht="24.75" customHeight="1">
      <c r="A19" s="21">
        <v>10</v>
      </c>
      <c r="B19" s="22" t="s">
        <v>160</v>
      </c>
      <c r="C19" s="51" t="s">
        <v>161</v>
      </c>
      <c r="D19" s="51"/>
      <c r="E19" s="51"/>
      <c r="F19" s="51"/>
      <c r="G19" s="51"/>
    </row>
    <row r="20" spans="1:7" ht="24.75" customHeight="1">
      <c r="A20" s="21"/>
      <c r="B20" s="22" t="s">
        <v>162</v>
      </c>
      <c r="C20" s="51" t="s">
        <v>163</v>
      </c>
      <c r="D20" s="51"/>
      <c r="E20" s="51"/>
      <c r="F20" s="51"/>
      <c r="G20" s="51"/>
    </row>
    <row r="21" spans="1:7" ht="24.75" customHeight="1">
      <c r="A21" s="21"/>
      <c r="B21" s="22" t="s">
        <v>164</v>
      </c>
      <c r="C21" s="51" t="s">
        <v>165</v>
      </c>
      <c r="D21" s="51"/>
      <c r="E21" s="51"/>
      <c r="F21" s="51"/>
      <c r="G21" s="51"/>
    </row>
    <row r="22" spans="1:7" ht="24.75" customHeight="1">
      <c r="A22" s="21">
        <v>11</v>
      </c>
      <c r="B22" s="22" t="s">
        <v>166</v>
      </c>
      <c r="C22" s="51" t="s">
        <v>167</v>
      </c>
      <c r="D22" s="51"/>
      <c r="E22" s="51"/>
      <c r="F22" s="51"/>
      <c r="G22" s="51"/>
    </row>
    <row r="23" spans="1:7" ht="24.75" customHeight="1">
      <c r="A23" s="21"/>
      <c r="B23" s="22" t="s">
        <v>162</v>
      </c>
      <c r="C23" s="51" t="s">
        <v>163</v>
      </c>
      <c r="D23" s="51"/>
      <c r="E23" s="51"/>
      <c r="F23" s="51"/>
      <c r="G23" s="51"/>
    </row>
    <row r="24" spans="1:7" ht="24.75" customHeight="1">
      <c r="A24" s="21">
        <v>12</v>
      </c>
      <c r="B24" s="22" t="s">
        <v>168</v>
      </c>
      <c r="C24" s="51" t="s">
        <v>169</v>
      </c>
      <c r="D24" s="51"/>
      <c r="E24" s="51"/>
      <c r="F24" s="51"/>
      <c r="G24" s="51"/>
    </row>
    <row r="25" spans="1:7" ht="24.75" customHeight="1">
      <c r="A25" s="21"/>
      <c r="B25" s="22" t="s">
        <v>162</v>
      </c>
      <c r="C25" s="51" t="s">
        <v>163</v>
      </c>
      <c r="D25" s="51"/>
      <c r="E25" s="51"/>
      <c r="F25" s="51"/>
      <c r="G25" s="51"/>
    </row>
    <row r="26" spans="1:7" ht="24.75" customHeight="1">
      <c r="A26" s="21">
        <v>13</v>
      </c>
      <c r="B26" s="22" t="s">
        <v>170</v>
      </c>
      <c r="C26" s="51" t="s">
        <v>171</v>
      </c>
      <c r="D26" s="51"/>
      <c r="E26" s="51"/>
      <c r="F26" s="51"/>
      <c r="G26" s="51"/>
    </row>
    <row r="27" spans="1:7" ht="24.75" customHeight="1">
      <c r="A27" s="21"/>
      <c r="B27" s="22" t="s">
        <v>162</v>
      </c>
      <c r="C27" s="51" t="s">
        <v>172</v>
      </c>
      <c r="D27" s="51"/>
      <c r="E27" s="51"/>
      <c r="F27" s="51"/>
      <c r="G27" s="51"/>
    </row>
    <row r="28" spans="1:7" ht="24.75" customHeight="1">
      <c r="A28" s="21">
        <v>14</v>
      </c>
      <c r="B28" s="22" t="s">
        <v>173</v>
      </c>
      <c r="C28" s="51" t="s">
        <v>169</v>
      </c>
      <c r="D28" s="51"/>
      <c r="E28" s="51"/>
      <c r="F28" s="51"/>
      <c r="G28" s="51"/>
    </row>
    <row r="29" spans="1:7" ht="24.75" customHeight="1">
      <c r="A29" s="21"/>
      <c r="B29" s="22" t="s">
        <v>162</v>
      </c>
      <c r="C29" s="51" t="s">
        <v>163</v>
      </c>
      <c r="D29" s="51"/>
      <c r="E29" s="51"/>
      <c r="F29" s="51"/>
      <c r="G29" s="51"/>
    </row>
    <row r="30" spans="1:7" ht="24.75" customHeight="1">
      <c r="A30" s="21"/>
      <c r="B30" s="22" t="s">
        <v>164</v>
      </c>
      <c r="C30" s="51" t="s">
        <v>174</v>
      </c>
      <c r="D30" s="51"/>
      <c r="E30" s="51"/>
      <c r="F30" s="51"/>
      <c r="G30" s="51"/>
    </row>
    <row r="31" spans="1:7" ht="24.75" customHeight="1">
      <c r="A31" s="21">
        <v>15</v>
      </c>
      <c r="B31" s="22" t="s">
        <v>175</v>
      </c>
      <c r="C31" s="51"/>
      <c r="D31" s="51"/>
      <c r="E31" s="51"/>
      <c r="F31" s="51"/>
      <c r="G31" s="51"/>
    </row>
    <row r="32" spans="1:7" ht="24.75" customHeight="1">
      <c r="A32" s="21"/>
      <c r="B32" s="22" t="s">
        <v>176</v>
      </c>
      <c r="C32" s="51" t="s">
        <v>177</v>
      </c>
      <c r="D32" s="51"/>
      <c r="E32" s="51"/>
      <c r="F32" s="51"/>
      <c r="G32" s="51"/>
    </row>
    <row r="33" spans="1:7" ht="24.75" customHeight="1">
      <c r="A33" s="21"/>
      <c r="B33" s="22" t="s">
        <v>178</v>
      </c>
      <c r="C33" s="51" t="s">
        <v>179</v>
      </c>
      <c r="D33" s="51"/>
      <c r="E33" s="51"/>
      <c r="F33" s="51"/>
      <c r="G33" s="51"/>
    </row>
    <row r="34" spans="1:7" ht="24.75" customHeight="1">
      <c r="A34" s="21"/>
      <c r="B34" s="22" t="s">
        <v>180</v>
      </c>
      <c r="C34" s="51" t="s">
        <v>181</v>
      </c>
      <c r="D34" s="51"/>
      <c r="E34" s="51"/>
      <c r="F34" s="51"/>
      <c r="G34" s="51"/>
    </row>
    <row r="35" spans="1:7" ht="24.75" customHeight="1">
      <c r="A35" s="21"/>
      <c r="B35" s="22" t="s">
        <v>182</v>
      </c>
      <c r="C35" s="51" t="s">
        <v>183</v>
      </c>
      <c r="D35" s="51"/>
      <c r="E35" s="51"/>
      <c r="F35" s="51"/>
      <c r="G35" s="51"/>
    </row>
  </sheetData>
  <protectedRanges>
    <protectedRange sqref="G6" name="Диапазон1_1"/>
    <protectedRange sqref="G7:G35" name="Диапазон1_1_2"/>
  </protectedRanges>
  <mergeCells count="31">
    <mergeCell ref="C35:G35"/>
    <mergeCell ref="C29:G29"/>
    <mergeCell ref="C30:G30"/>
    <mergeCell ref="C31:G31"/>
    <mergeCell ref="C32:G32"/>
    <mergeCell ref="C33:G33"/>
    <mergeCell ref="C34:G34"/>
    <mergeCell ref="C28:G28"/>
    <mergeCell ref="C17:G17"/>
    <mergeCell ref="C18:G18"/>
    <mergeCell ref="C19:G19"/>
    <mergeCell ref="C20:G20"/>
    <mergeCell ref="C21:G21"/>
    <mergeCell ref="C22:G22"/>
    <mergeCell ref="C23:G23"/>
    <mergeCell ref="C24:G24"/>
    <mergeCell ref="C25:G25"/>
    <mergeCell ref="C26:G26"/>
    <mergeCell ref="C27:G27"/>
    <mergeCell ref="C16:G16"/>
    <mergeCell ref="C5:G5"/>
    <mergeCell ref="C6:G6"/>
    <mergeCell ref="C7:G7"/>
    <mergeCell ref="C8:G8"/>
    <mergeCell ref="C9:G9"/>
    <mergeCell ref="C10:G10"/>
    <mergeCell ref="C11:G11"/>
    <mergeCell ref="C12:G12"/>
    <mergeCell ref="C13:G13"/>
    <mergeCell ref="C14:G14"/>
    <mergeCell ref="C15:G1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45"/>
  <sheetViews>
    <sheetView tabSelected="1" workbookViewId="0">
      <pane xSplit="1" ySplit="1" topLeftCell="B2" activePane="bottomRight" state="frozen"/>
      <selection pane="topRight" activeCell="B1" sqref="B1"/>
      <selection pane="bottomLeft" activeCell="A6" sqref="A6"/>
      <selection pane="bottomRight" activeCell="M8" sqref="M8"/>
    </sheetView>
  </sheetViews>
  <sheetFormatPr defaultRowHeight="15.75"/>
  <cols>
    <col min="1" max="1" width="6.5703125" style="32" customWidth="1"/>
    <col min="2" max="2" width="77.7109375" style="32" customWidth="1"/>
    <col min="3" max="3" width="11.5703125" style="32" customWidth="1"/>
    <col min="4" max="4" width="13.28515625" style="32" customWidth="1"/>
    <col min="5" max="5" width="10.28515625" style="32" customWidth="1"/>
    <col min="6" max="10" width="11.42578125" style="32" customWidth="1"/>
    <col min="11" max="16384" width="9.140625" style="32"/>
  </cols>
  <sheetData>
    <row r="1" spans="1:10" ht="39" customHeight="1">
      <c r="A1" s="2"/>
      <c r="B1" s="2"/>
      <c r="C1" s="2"/>
      <c r="D1" s="2"/>
      <c r="E1" s="56" t="s">
        <v>10</v>
      </c>
      <c r="F1" s="56"/>
      <c r="G1" s="56"/>
      <c r="H1" s="56"/>
      <c r="I1" s="56"/>
      <c r="J1" s="56"/>
    </row>
    <row r="2" spans="1:10" ht="33" customHeight="1">
      <c r="A2" s="53" t="s">
        <v>11</v>
      </c>
      <c r="B2" s="54"/>
      <c r="C2" s="54"/>
      <c r="D2" s="54"/>
      <c r="E2" s="54"/>
      <c r="F2" s="54"/>
    </row>
    <row r="3" spans="1:10">
      <c r="A3" s="2"/>
      <c r="B3" s="2"/>
      <c r="C3" s="2"/>
      <c r="D3" s="2"/>
      <c r="E3" s="2"/>
      <c r="F3" s="2"/>
    </row>
    <row r="4" spans="1:10">
      <c r="A4" s="2"/>
      <c r="B4" s="2"/>
      <c r="C4" s="2"/>
      <c r="D4" s="2"/>
      <c r="E4" s="2"/>
      <c r="F4" s="2"/>
    </row>
    <row r="5" spans="1:10" ht="126">
      <c r="A5" s="40" t="s">
        <v>12</v>
      </c>
      <c r="B5" s="41" t="s">
        <v>13</v>
      </c>
      <c r="C5" s="42" t="s">
        <v>14</v>
      </c>
      <c r="D5" s="3" t="s">
        <v>15</v>
      </c>
      <c r="E5" s="3" t="s">
        <v>74</v>
      </c>
      <c r="F5" s="3" t="s">
        <v>186</v>
      </c>
      <c r="G5" s="3" t="s">
        <v>187</v>
      </c>
      <c r="H5" s="3" t="s">
        <v>188</v>
      </c>
      <c r="I5" s="3" t="s">
        <v>189</v>
      </c>
      <c r="J5" s="3" t="s">
        <v>190</v>
      </c>
    </row>
    <row r="6" spans="1:10">
      <c r="A6" s="3" t="s">
        <v>16</v>
      </c>
      <c r="B6" s="4" t="s">
        <v>17</v>
      </c>
      <c r="C6" s="35"/>
      <c r="D6" s="5"/>
      <c r="E6" s="5"/>
      <c r="F6" s="6"/>
      <c r="G6" s="34"/>
      <c r="H6" s="34"/>
      <c r="I6" s="34"/>
      <c r="J6" s="34"/>
    </row>
    <row r="7" spans="1:10" ht="31.5">
      <c r="A7" s="3" t="s">
        <v>18</v>
      </c>
      <c r="B7" s="4" t="s">
        <v>19</v>
      </c>
      <c r="C7" s="35" t="s">
        <v>20</v>
      </c>
      <c r="D7" s="26">
        <f>'[1]Свод долгосрочный '!D155</f>
        <v>40276.800799999997</v>
      </c>
      <c r="E7" s="26">
        <f>'[1]Свод долгосрочный '!E155</f>
        <v>45811.505929447769</v>
      </c>
      <c r="F7" s="26">
        <f>'[1]Свод долгосрочный '!F155</f>
        <v>70834.058951924002</v>
      </c>
      <c r="G7" s="26">
        <f>'[1]Свод долгосрочный '!G155</f>
        <v>75063.144092208531</v>
      </c>
      <c r="H7" s="26">
        <f>'[1]Свод долгосрочный '!H155</f>
        <v>78384.659541180794</v>
      </c>
      <c r="I7" s="26">
        <f>'[1]Свод долгосрочный '!I155</f>
        <v>81655.444429751355</v>
      </c>
      <c r="J7" s="26">
        <f>'[1]Свод долгосрочный '!J155</f>
        <v>85083.377639782717</v>
      </c>
    </row>
    <row r="8" spans="1:10" ht="31.5">
      <c r="A8" s="3" t="s">
        <v>21</v>
      </c>
      <c r="B8" s="4" t="s">
        <v>22</v>
      </c>
      <c r="C8" s="35" t="s">
        <v>20</v>
      </c>
      <c r="D8" s="5"/>
      <c r="E8" s="5"/>
      <c r="F8" s="6"/>
      <c r="G8" s="34"/>
      <c r="H8" s="34"/>
      <c r="I8" s="34"/>
      <c r="J8" s="34"/>
    </row>
    <row r="9" spans="1:10" ht="31.5">
      <c r="A9" s="3" t="s">
        <v>23</v>
      </c>
      <c r="B9" s="4" t="s">
        <v>24</v>
      </c>
      <c r="C9" s="35" t="s">
        <v>20</v>
      </c>
      <c r="D9" s="5"/>
      <c r="E9" s="5"/>
      <c r="F9" s="6"/>
      <c r="G9" s="34"/>
      <c r="H9" s="34"/>
      <c r="I9" s="34"/>
      <c r="J9" s="34"/>
    </row>
    <row r="10" spans="1:10" ht="31.5">
      <c r="A10" s="3" t="s">
        <v>25</v>
      </c>
      <c r="B10" s="4" t="s">
        <v>26</v>
      </c>
      <c r="C10" s="35" t="s">
        <v>20</v>
      </c>
      <c r="D10" s="5"/>
      <c r="E10" s="5"/>
      <c r="F10" s="6"/>
      <c r="G10" s="34"/>
      <c r="H10" s="34"/>
      <c r="I10" s="34"/>
      <c r="J10" s="34"/>
    </row>
    <row r="11" spans="1:10">
      <c r="A11" s="3" t="s">
        <v>27</v>
      </c>
      <c r="B11" s="4" t="s">
        <v>28</v>
      </c>
      <c r="C11" s="35"/>
      <c r="D11" s="5"/>
      <c r="E11" s="5"/>
      <c r="F11" s="6"/>
      <c r="G11" s="34"/>
      <c r="H11" s="34"/>
      <c r="I11" s="34"/>
      <c r="J11" s="34"/>
    </row>
    <row r="12" spans="1:10" ht="47.25">
      <c r="A12" s="3" t="s">
        <v>29</v>
      </c>
      <c r="B12" s="4" t="s">
        <v>30</v>
      </c>
      <c r="C12" s="35" t="s">
        <v>31</v>
      </c>
      <c r="D12" s="5"/>
      <c r="E12" s="5"/>
      <c r="F12" s="6"/>
      <c r="G12" s="34"/>
      <c r="H12" s="34"/>
      <c r="I12" s="34"/>
      <c r="J12" s="34"/>
    </row>
    <row r="13" spans="1:10" ht="31.5">
      <c r="A13" s="3" t="s">
        <v>32</v>
      </c>
      <c r="B13" s="4" t="s">
        <v>33</v>
      </c>
      <c r="C13" s="35"/>
      <c r="D13" s="5"/>
      <c r="E13" s="5"/>
      <c r="F13" s="6"/>
      <c r="G13" s="34"/>
      <c r="H13" s="34"/>
      <c r="I13" s="34"/>
      <c r="J13" s="34"/>
    </row>
    <row r="14" spans="1:10" ht="18.75">
      <c r="A14" s="7" t="s">
        <v>37</v>
      </c>
      <c r="B14" s="8" t="s">
        <v>75</v>
      </c>
      <c r="C14" s="36" t="s">
        <v>35</v>
      </c>
      <c r="D14" s="9">
        <f>'[1]Свод долгосрочный '!$D$124</f>
        <v>4.1890000000000001</v>
      </c>
      <c r="E14" s="9">
        <f>'[1]Свод долгосрочный '!$D$124</f>
        <v>4.1890000000000001</v>
      </c>
      <c r="F14" s="9">
        <f>'[1]Свод долгосрочный '!$D$124</f>
        <v>4.1890000000000001</v>
      </c>
      <c r="G14" s="9">
        <f>'[1]Свод долгосрочный '!$D$124</f>
        <v>4.1890000000000001</v>
      </c>
      <c r="H14" s="9">
        <f>'[1]Свод долгосрочный '!$D$124</f>
        <v>4.1890000000000001</v>
      </c>
      <c r="I14" s="9">
        <f>'[1]Свод долгосрочный '!$D$124</f>
        <v>4.1890000000000001</v>
      </c>
      <c r="J14" s="9">
        <f>'[1]Свод долгосрочный '!$D$124</f>
        <v>4.1890000000000001</v>
      </c>
    </row>
    <row r="15" spans="1:10" ht="18.75">
      <c r="A15" s="7" t="s">
        <v>38</v>
      </c>
      <c r="B15" s="4" t="s">
        <v>76</v>
      </c>
      <c r="C15" s="35" t="s">
        <v>39</v>
      </c>
      <c r="D15" s="27">
        <f>'[1]Свод долгосрочный '!D96</f>
        <v>28700.554</v>
      </c>
      <c r="E15" s="27">
        <f>'[1]Свод долгосрочный '!E96</f>
        <v>27162</v>
      </c>
      <c r="F15" s="27">
        <f>'[1]Свод долгосрочный '!F96</f>
        <v>28707</v>
      </c>
      <c r="G15" s="27">
        <f>'[1]Свод долгосрочный '!G96</f>
        <v>28707</v>
      </c>
      <c r="H15" s="27">
        <f>'[1]Свод долгосрочный '!H96</f>
        <v>28707</v>
      </c>
      <c r="I15" s="27">
        <f>'[1]Свод долгосрочный '!I96</f>
        <v>28707</v>
      </c>
      <c r="J15" s="27">
        <f>'[1]Свод долгосрочный '!J96</f>
        <v>28707</v>
      </c>
    </row>
    <row r="16" spans="1:10" ht="34.5">
      <c r="A16" s="3" t="s">
        <v>40</v>
      </c>
      <c r="B16" s="4" t="s">
        <v>77</v>
      </c>
      <c r="C16" s="35" t="s">
        <v>39</v>
      </c>
      <c r="D16" s="31">
        <v>18368.35456</v>
      </c>
      <c r="E16" s="31">
        <v>17383.68</v>
      </c>
      <c r="F16" s="31">
        <v>18372.48</v>
      </c>
      <c r="G16" s="31">
        <v>18372.48</v>
      </c>
      <c r="H16" s="31">
        <v>18372.48</v>
      </c>
      <c r="I16" s="31">
        <v>18372.48</v>
      </c>
      <c r="J16" s="31">
        <v>18372.48</v>
      </c>
    </row>
    <row r="17" spans="1:10" ht="34.5">
      <c r="A17" s="3" t="s">
        <v>41</v>
      </c>
      <c r="B17" s="4" t="s">
        <v>78</v>
      </c>
      <c r="C17" s="35" t="s">
        <v>31</v>
      </c>
      <c r="D17" s="5">
        <v>16.77</v>
      </c>
      <c r="E17" s="5">
        <v>16.77</v>
      </c>
      <c r="F17" s="6">
        <v>19.649999999999999</v>
      </c>
      <c r="G17" s="6">
        <v>19.649999999999999</v>
      </c>
      <c r="H17" s="6">
        <v>19.649999999999999</v>
      </c>
      <c r="I17" s="6">
        <v>19.649999999999999</v>
      </c>
      <c r="J17" s="6">
        <v>19.649999999999999</v>
      </c>
    </row>
    <row r="18" spans="1:10" ht="34.5">
      <c r="A18" s="3" t="s">
        <v>42</v>
      </c>
      <c r="B18" s="4" t="s">
        <v>79</v>
      </c>
      <c r="C18" s="35"/>
      <c r="D18" s="5"/>
      <c r="E18" s="5"/>
      <c r="F18" s="6"/>
      <c r="G18" s="34"/>
      <c r="H18" s="34"/>
      <c r="I18" s="34"/>
      <c r="J18" s="34"/>
    </row>
    <row r="19" spans="1:10" ht="31.5">
      <c r="A19" s="3" t="s">
        <v>43</v>
      </c>
      <c r="B19" s="4" t="s">
        <v>44</v>
      </c>
      <c r="C19" s="35"/>
      <c r="D19" s="5"/>
      <c r="E19" s="5"/>
      <c r="F19" s="6"/>
      <c r="G19" s="34"/>
      <c r="H19" s="34"/>
      <c r="I19" s="34"/>
      <c r="J19" s="34"/>
    </row>
    <row r="20" spans="1:10" ht="50.25">
      <c r="A20" s="3" t="s">
        <v>45</v>
      </c>
      <c r="B20" s="4" t="s">
        <v>80</v>
      </c>
      <c r="C20" s="35" t="s">
        <v>20</v>
      </c>
      <c r="D20" s="26">
        <f>'[1]Свод долгосрочный '!D94</f>
        <v>14725</v>
      </c>
      <c r="E20" s="26">
        <f>'[1]Свод долгосрочный '!E94</f>
        <v>25598.366165211781</v>
      </c>
      <c r="F20" s="26">
        <f>'[1]Свод долгосрочный '!F94</f>
        <v>38971.886491029625</v>
      </c>
      <c r="G20" s="26">
        <f>'[1]Свод долгосрочный '!G94</f>
        <v>40125.454331164103</v>
      </c>
      <c r="H20" s="26">
        <f>'[1]Свод долгосрочный '!H94</f>
        <v>41313.167779366566</v>
      </c>
      <c r="I20" s="26">
        <f>'[1]Свод долгосрочный '!I94</f>
        <v>42536.037545635816</v>
      </c>
      <c r="J20" s="26">
        <f>'[1]Свод долгосрочный '!J94</f>
        <v>43795.10425698664</v>
      </c>
    </row>
    <row r="21" spans="1:10">
      <c r="A21" s="3"/>
      <c r="B21" s="4" t="s">
        <v>46</v>
      </c>
      <c r="C21" s="35"/>
      <c r="D21" s="5"/>
      <c r="E21" s="5"/>
      <c r="F21" s="6"/>
      <c r="G21" s="34"/>
      <c r="H21" s="34"/>
      <c r="I21" s="34"/>
      <c r="J21" s="34"/>
    </row>
    <row r="22" spans="1:10">
      <c r="A22" s="3"/>
      <c r="B22" s="4" t="s">
        <v>47</v>
      </c>
      <c r="C22" s="35"/>
      <c r="D22" s="26">
        <f>'[1]Свод долгосрочный '!D22</f>
        <v>10113</v>
      </c>
      <c r="E22" s="26">
        <f>'[1]Свод долгосрочный '!E22</f>
        <v>16157.478306393594</v>
      </c>
      <c r="F22" s="26">
        <f>'[1]Свод долгосрочный '!F22</f>
        <v>20381.533687246501</v>
      </c>
      <c r="G22" s="26">
        <f>'[1]Свод долгосрочный '!G22</f>
        <v>20984.827084388999</v>
      </c>
      <c r="H22" s="26">
        <f>'[1]Свод долгосрочный '!H22</f>
        <v>21605.977966086914</v>
      </c>
      <c r="I22" s="26">
        <f>'[1]Свод долгосрочный '!I22</f>
        <v>22245.514913883089</v>
      </c>
      <c r="J22" s="26">
        <f>'[1]Свод долгосрочный '!J22</f>
        <v>22903.98215533403</v>
      </c>
    </row>
    <row r="23" spans="1:10">
      <c r="A23" s="3"/>
      <c r="B23" s="4" t="s">
        <v>48</v>
      </c>
      <c r="C23" s="35"/>
      <c r="D23" s="26">
        <f>'[1]Свод долгосрочный '!D19</f>
        <v>3277</v>
      </c>
      <c r="E23" s="26">
        <f>'[1]Свод долгосрочный '!E19</f>
        <v>6302.2703979457638</v>
      </c>
      <c r="F23" s="26">
        <f>'[1]Свод долгосрочный '!F19</f>
        <v>10002.250085513126</v>
      </c>
      <c r="G23" s="26">
        <f>'[1]Свод долгосрочный '!G19</f>
        <v>10298.316688044315</v>
      </c>
      <c r="H23" s="26">
        <f>'[1]Свод долгосрочный '!H19</f>
        <v>10603.146862010428</v>
      </c>
      <c r="I23" s="26">
        <f>'[1]Свод долгосрочный '!I19</f>
        <v>10917.000009125937</v>
      </c>
      <c r="J23" s="26">
        <f>'[1]Свод долгосрочный '!J19</f>
        <v>11240.143209396065</v>
      </c>
    </row>
    <row r="24" spans="1:10">
      <c r="A24" s="3"/>
      <c r="B24" s="4" t="s">
        <v>49</v>
      </c>
      <c r="C24" s="35"/>
      <c r="D24" s="37">
        <f>'[1]Свод долгосрочный '!$D$20</f>
        <v>1157</v>
      </c>
      <c r="E24" s="37">
        <f>'[1]Свод долгосрочный '!$D$20</f>
        <v>1157</v>
      </c>
      <c r="F24" s="37">
        <f>'[1]Свод долгосрочный '!$D$20</f>
        <v>1157</v>
      </c>
      <c r="G24" s="37">
        <f>'[1]Свод долгосрочный '!$D$20</f>
        <v>1157</v>
      </c>
      <c r="H24" s="37">
        <f>'[1]Свод долгосрочный '!$D$20</f>
        <v>1157</v>
      </c>
      <c r="I24" s="37">
        <f>'[1]Свод долгосрочный '!$D$20</f>
        <v>1157</v>
      </c>
      <c r="J24" s="37">
        <f>'[1]Свод долгосрочный '!$D$20</f>
        <v>1157</v>
      </c>
    </row>
    <row r="25" spans="1:10" ht="31.5">
      <c r="A25" s="3" t="s">
        <v>51</v>
      </c>
      <c r="B25" s="4" t="s">
        <v>52</v>
      </c>
      <c r="C25" s="35" t="s">
        <v>20</v>
      </c>
      <c r="D25" s="5"/>
      <c r="E25" s="5"/>
      <c r="F25" s="6"/>
      <c r="G25" s="34"/>
      <c r="H25" s="34"/>
      <c r="I25" s="34"/>
      <c r="J25" s="34"/>
    </row>
    <row r="26" spans="1:10" ht="31.5">
      <c r="A26" s="3" t="s">
        <v>53</v>
      </c>
      <c r="B26" s="4" t="s">
        <v>54</v>
      </c>
      <c r="C26" s="35" t="s">
        <v>20</v>
      </c>
      <c r="D26" s="5"/>
      <c r="E26" s="5"/>
      <c r="F26" s="6"/>
      <c r="G26" s="34"/>
      <c r="H26" s="34"/>
      <c r="I26" s="34"/>
      <c r="J26" s="34"/>
    </row>
    <row r="27" spans="1:10" ht="31.5">
      <c r="A27" s="3" t="s">
        <v>55</v>
      </c>
      <c r="B27" s="4" t="s">
        <v>56</v>
      </c>
      <c r="C27" s="35"/>
      <c r="D27" s="5"/>
      <c r="E27" s="5"/>
      <c r="F27" s="6"/>
      <c r="G27" s="34"/>
      <c r="H27" s="34"/>
      <c r="I27" s="34"/>
      <c r="J27" s="34"/>
    </row>
    <row r="28" spans="1:10">
      <c r="A28" s="3"/>
      <c r="B28" s="10" t="s">
        <v>57</v>
      </c>
      <c r="C28" s="35"/>
      <c r="D28" s="5"/>
      <c r="E28" s="5"/>
      <c r="F28" s="6"/>
      <c r="G28" s="34"/>
      <c r="H28" s="34"/>
      <c r="I28" s="34"/>
      <c r="J28" s="34"/>
    </row>
    <row r="29" spans="1:10" ht="18.75">
      <c r="A29" s="3"/>
      <c r="B29" s="4" t="s">
        <v>81</v>
      </c>
      <c r="C29" s="35" t="s">
        <v>58</v>
      </c>
      <c r="D29" s="31">
        <f>'[1]Свод долгосрочный '!D9</f>
        <v>878.05848000000003</v>
      </c>
      <c r="E29" s="31">
        <f>'[1]Свод долгосрочный '!E9</f>
        <v>878.05848000000003</v>
      </c>
      <c r="F29" s="31">
        <f>'[1]Свод долгосрочный '!F9</f>
        <v>1084.8198299999999</v>
      </c>
      <c r="G29" s="31">
        <f>'[1]Свод долгосрочный '!G9</f>
        <v>1084.8198299999999</v>
      </c>
      <c r="H29" s="31">
        <f>'[1]Свод долгосрочный '!H9</f>
        <v>1084.8198299999999</v>
      </c>
      <c r="I29" s="31">
        <f>'[1]Свод долгосрочный '!I9</f>
        <v>1084.8198299999999</v>
      </c>
      <c r="J29" s="31">
        <f>'[1]Свод долгосрочный '!J9</f>
        <v>1084.8198299999999</v>
      </c>
    </row>
    <row r="30" spans="1:10" ht="47.25">
      <c r="A30" s="3"/>
      <c r="B30" s="4" t="s">
        <v>82</v>
      </c>
      <c r="C30" s="35" t="s">
        <v>59</v>
      </c>
      <c r="D30" s="30">
        <f>D20/D29</f>
        <v>16.769953636801048</v>
      </c>
      <c r="E30" s="30">
        <f t="shared" ref="E30:J30" si="0">E20/E29</f>
        <v>29.153372751677974</v>
      </c>
      <c r="F30" s="30">
        <f t="shared" si="0"/>
        <v>35.924754888587934</v>
      </c>
      <c r="G30" s="30">
        <f t="shared" si="0"/>
        <v>36.988127633290134</v>
      </c>
      <c r="H30" s="30">
        <f t="shared" si="0"/>
        <v>38.082976211235525</v>
      </c>
      <c r="I30" s="30">
        <f t="shared" si="0"/>
        <v>39.210232307088098</v>
      </c>
      <c r="J30" s="30">
        <f t="shared" si="0"/>
        <v>40.370855183377913</v>
      </c>
    </row>
    <row r="31" spans="1:10" ht="31.5">
      <c r="A31" s="3" t="s">
        <v>60</v>
      </c>
      <c r="B31" s="4" t="s">
        <v>61</v>
      </c>
      <c r="C31" s="35"/>
      <c r="D31" s="34"/>
      <c r="E31" s="34"/>
      <c r="F31" s="34"/>
      <c r="G31" s="34"/>
      <c r="H31" s="34"/>
      <c r="I31" s="34"/>
      <c r="J31" s="34"/>
    </row>
    <row r="32" spans="1:10">
      <c r="A32" s="3" t="s">
        <v>62</v>
      </c>
      <c r="B32" s="4" t="s">
        <v>63</v>
      </c>
      <c r="C32" s="35" t="s">
        <v>64</v>
      </c>
      <c r="D32" s="29">
        <f>'[1]Оплата труда'!D6</f>
        <v>31.658000000000001</v>
      </c>
      <c r="E32" s="29">
        <f>'[1]Оплата труда'!E6</f>
        <v>49.588304751808352</v>
      </c>
      <c r="F32" s="29">
        <f>'[1]Оплата труда'!F6</f>
        <v>54.793458696666676</v>
      </c>
      <c r="G32" s="29">
        <f>F32*1.005</f>
        <v>55.067425990150006</v>
      </c>
      <c r="H32" s="29">
        <f t="shared" ref="H32:J32" si="1">G32*1.005</f>
        <v>55.342763120100749</v>
      </c>
      <c r="I32" s="29">
        <f t="shared" si="1"/>
        <v>55.619476935701243</v>
      </c>
      <c r="J32" s="29">
        <f t="shared" si="1"/>
        <v>55.897574320379746</v>
      </c>
    </row>
    <row r="33" spans="1:10" ht="46.5" customHeight="1">
      <c r="A33" s="3" t="s">
        <v>65</v>
      </c>
      <c r="B33" s="4" t="s">
        <v>66</v>
      </c>
      <c r="C33" s="35" t="s">
        <v>67</v>
      </c>
      <c r="D33" s="28">
        <f>D30/12/D32*1000</f>
        <v>44.143538328387372</v>
      </c>
      <c r="E33" s="5">
        <f t="shared" ref="E33:J33" si="2">E30/12/E32*1000</f>
        <v>48.992352964393334</v>
      </c>
      <c r="F33" s="5">
        <f t="shared" si="2"/>
        <v>54.636623517819949</v>
      </c>
      <c r="G33" s="5">
        <f t="shared" si="2"/>
        <v>55.973997586017326</v>
      </c>
      <c r="H33" s="5">
        <f t="shared" si="2"/>
        <v>57.344107377675087</v>
      </c>
      <c r="I33" s="5">
        <f t="shared" si="2"/>
        <v>58.747754185128635</v>
      </c>
      <c r="J33" s="5">
        <f t="shared" si="2"/>
        <v>60.185758914436271</v>
      </c>
    </row>
    <row r="34" spans="1:10" ht="31.5">
      <c r="A34" s="3" t="s">
        <v>68</v>
      </c>
      <c r="B34" s="4" t="s">
        <v>69</v>
      </c>
      <c r="C34" s="35"/>
      <c r="D34" s="5"/>
      <c r="E34" s="5"/>
      <c r="F34" s="6"/>
      <c r="G34" s="34"/>
      <c r="H34" s="34"/>
      <c r="I34" s="34"/>
      <c r="J34" s="34"/>
    </row>
    <row r="35" spans="1:10">
      <c r="A35" s="3"/>
      <c r="B35" s="10" t="s">
        <v>57</v>
      </c>
      <c r="C35" s="35"/>
      <c r="D35" s="5"/>
      <c r="E35" s="5"/>
      <c r="F35" s="6"/>
      <c r="G35" s="34"/>
      <c r="H35" s="34"/>
      <c r="I35" s="34"/>
      <c r="J35" s="34"/>
    </row>
    <row r="36" spans="1:10" ht="31.5">
      <c r="A36" s="3"/>
      <c r="B36" s="4" t="s">
        <v>70</v>
      </c>
      <c r="C36" s="35" t="s">
        <v>20</v>
      </c>
      <c r="D36" s="5">
        <v>150</v>
      </c>
      <c r="E36" s="5">
        <v>150</v>
      </c>
      <c r="F36" s="5">
        <v>150</v>
      </c>
      <c r="G36" s="5">
        <v>150</v>
      </c>
      <c r="H36" s="5">
        <v>150</v>
      </c>
      <c r="I36" s="5">
        <v>150</v>
      </c>
      <c r="J36" s="5">
        <v>150</v>
      </c>
    </row>
    <row r="37" spans="1:10" ht="31.5">
      <c r="A37" s="3"/>
      <c r="B37" s="4" t="s">
        <v>71</v>
      </c>
      <c r="C37" s="35" t="s">
        <v>20</v>
      </c>
      <c r="D37" s="5"/>
      <c r="E37" s="5"/>
      <c r="F37" s="6"/>
      <c r="G37" s="34"/>
      <c r="H37" s="34"/>
      <c r="I37" s="34"/>
      <c r="J37" s="34"/>
    </row>
    <row r="38" spans="1:10" ht="18.75">
      <c r="A38" s="33" t="s">
        <v>191</v>
      </c>
      <c r="B38" s="2"/>
      <c r="C38" s="2"/>
      <c r="D38" s="2"/>
      <c r="E38" s="2"/>
      <c r="F38" s="2"/>
    </row>
    <row r="39" spans="1:10" ht="18.75">
      <c r="A39" s="33" t="s">
        <v>192</v>
      </c>
      <c r="B39" s="2"/>
      <c r="C39" s="2"/>
      <c r="D39" s="2"/>
      <c r="E39" s="2"/>
      <c r="F39" s="2"/>
    </row>
    <row r="40" spans="1:10" ht="18.75">
      <c r="A40" s="33" t="s">
        <v>193</v>
      </c>
      <c r="B40" s="2"/>
      <c r="C40" s="2"/>
      <c r="D40" s="2"/>
      <c r="E40" s="2"/>
      <c r="F40" s="2"/>
    </row>
    <row r="41" spans="1:10" ht="18.75">
      <c r="A41" s="33" t="s">
        <v>194</v>
      </c>
      <c r="B41" s="2"/>
      <c r="C41" s="2"/>
      <c r="D41" s="2"/>
      <c r="E41" s="2"/>
      <c r="F41" s="2"/>
    </row>
    <row r="42" spans="1:10">
      <c r="A42" s="2"/>
      <c r="B42" s="2"/>
      <c r="C42" s="2"/>
      <c r="D42" s="2"/>
      <c r="E42" s="2"/>
      <c r="F42" s="2"/>
    </row>
    <row r="43" spans="1:10">
      <c r="A43" s="2" t="s">
        <v>72</v>
      </c>
      <c r="B43" s="55" t="s">
        <v>73</v>
      </c>
      <c r="C43" s="55"/>
      <c r="D43" s="55"/>
      <c r="E43" s="55"/>
      <c r="F43" s="55"/>
    </row>
    <row r="44" spans="1:10">
      <c r="A44" s="2"/>
      <c r="B44" s="55"/>
      <c r="C44" s="55"/>
      <c r="D44" s="55"/>
      <c r="E44" s="55"/>
      <c r="F44" s="55"/>
    </row>
    <row r="45" spans="1:10">
      <c r="A45" s="2"/>
      <c r="B45" s="55"/>
      <c r="C45" s="55"/>
      <c r="D45" s="55"/>
      <c r="E45" s="55"/>
      <c r="F45" s="55"/>
    </row>
  </sheetData>
  <mergeCells count="3">
    <mergeCell ref="A2:F2"/>
    <mergeCell ref="B43:F45"/>
    <mergeCell ref="E1:J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Q46"/>
  <sheetViews>
    <sheetView topLeftCell="A4" workbookViewId="0">
      <selection activeCell="E24" sqref="E24"/>
    </sheetView>
  </sheetViews>
  <sheetFormatPr defaultRowHeight="15"/>
  <cols>
    <col min="1" max="1" width="6" customWidth="1"/>
    <col min="2" max="2" width="59.28515625" customWidth="1"/>
    <col min="3" max="3" width="16.28515625" customWidth="1"/>
    <col min="4" max="7" width="9.7109375" customWidth="1"/>
    <col min="8" max="8" width="10.28515625" customWidth="1"/>
    <col min="9" max="9" width="12" customWidth="1"/>
  </cols>
  <sheetData>
    <row r="1" spans="1:17" ht="56.25" customHeight="1">
      <c r="A1" s="2"/>
      <c r="B1" s="2"/>
      <c r="C1" s="2"/>
      <c r="D1" s="2"/>
      <c r="E1" s="2"/>
      <c r="F1" s="2"/>
      <c r="G1" s="58" t="s">
        <v>83</v>
      </c>
      <c r="H1" s="58"/>
      <c r="I1" s="58"/>
    </row>
    <row r="2" spans="1:17" ht="15.75">
      <c r="A2" s="2"/>
      <c r="B2" s="2"/>
      <c r="C2" s="2"/>
      <c r="D2" s="2"/>
      <c r="E2" s="2"/>
      <c r="F2" s="2"/>
      <c r="G2" s="2"/>
      <c r="H2" s="2"/>
      <c r="I2" s="2"/>
    </row>
    <row r="3" spans="1:17" ht="15.75">
      <c r="A3" s="2"/>
      <c r="B3" s="2"/>
      <c r="C3" s="2"/>
      <c r="D3" s="2"/>
      <c r="E3" s="2"/>
      <c r="F3" s="2"/>
      <c r="G3" s="2"/>
      <c r="H3" s="2"/>
      <c r="I3" s="2"/>
    </row>
    <row r="4" spans="1:17" ht="15.75">
      <c r="A4" s="2"/>
      <c r="B4" s="2"/>
      <c r="C4" s="2"/>
      <c r="D4" s="2"/>
      <c r="E4" s="2"/>
      <c r="F4" s="2"/>
      <c r="G4" s="2"/>
      <c r="H4" s="2"/>
      <c r="I4" s="2"/>
    </row>
    <row r="5" spans="1:17" ht="16.5">
      <c r="A5" s="59" t="s">
        <v>84</v>
      </c>
      <c r="B5" s="59"/>
      <c r="C5" s="59"/>
      <c r="D5" s="59"/>
      <c r="E5" s="59"/>
      <c r="F5" s="59"/>
      <c r="G5" s="59"/>
      <c r="H5" s="59"/>
      <c r="I5" s="59"/>
    </row>
    <row r="6" spans="1:17" ht="15.75">
      <c r="A6" s="2"/>
      <c r="B6" s="2"/>
      <c r="C6" s="2"/>
      <c r="D6" s="2"/>
      <c r="E6" s="2"/>
      <c r="F6" s="2"/>
      <c r="G6" s="2"/>
      <c r="H6" s="2"/>
      <c r="I6" s="2"/>
    </row>
    <row r="7" spans="1:17" ht="15.75">
      <c r="A7" s="2"/>
      <c r="B7" s="2"/>
      <c r="C7" s="2"/>
      <c r="D7" s="2"/>
      <c r="E7" s="2"/>
      <c r="F7" s="2"/>
      <c r="G7" s="2"/>
      <c r="H7" s="2"/>
      <c r="I7" s="2"/>
    </row>
    <row r="8" spans="1:17" ht="83.25" customHeight="1">
      <c r="A8" s="60" t="s">
        <v>12</v>
      </c>
      <c r="B8" s="60" t="s">
        <v>13</v>
      </c>
      <c r="C8" s="60" t="s">
        <v>85</v>
      </c>
      <c r="D8" s="57" t="s">
        <v>196</v>
      </c>
      <c r="E8" s="57"/>
      <c r="F8" s="57" t="s">
        <v>195</v>
      </c>
      <c r="G8" s="57"/>
      <c r="H8" s="57" t="s">
        <v>197</v>
      </c>
      <c r="I8" s="57"/>
      <c r="J8" s="57" t="s">
        <v>198</v>
      </c>
      <c r="K8" s="57"/>
      <c r="L8" s="57" t="s">
        <v>199</v>
      </c>
      <c r="M8" s="57"/>
      <c r="N8" s="57" t="s">
        <v>200</v>
      </c>
      <c r="O8" s="57"/>
      <c r="P8" s="57" t="s">
        <v>201</v>
      </c>
      <c r="Q8" s="57"/>
    </row>
    <row r="9" spans="1:17" ht="30">
      <c r="A9" s="60"/>
      <c r="B9" s="60"/>
      <c r="C9" s="60"/>
      <c r="D9" s="17" t="s">
        <v>86</v>
      </c>
      <c r="E9" s="17" t="s">
        <v>87</v>
      </c>
      <c r="F9" s="17" t="s">
        <v>86</v>
      </c>
      <c r="G9" s="17" t="s">
        <v>87</v>
      </c>
      <c r="H9" s="17" t="s">
        <v>86</v>
      </c>
      <c r="I9" s="17" t="s">
        <v>87</v>
      </c>
      <c r="J9" s="17" t="s">
        <v>86</v>
      </c>
      <c r="K9" s="17" t="s">
        <v>87</v>
      </c>
      <c r="L9" s="17" t="s">
        <v>86</v>
      </c>
      <c r="M9" s="17" t="s">
        <v>87</v>
      </c>
      <c r="N9" s="17" t="s">
        <v>86</v>
      </c>
      <c r="O9" s="17" t="s">
        <v>87</v>
      </c>
      <c r="P9" s="17" t="s">
        <v>86</v>
      </c>
      <c r="Q9" s="17" t="s">
        <v>87</v>
      </c>
    </row>
    <row r="10" spans="1:17" ht="30">
      <c r="A10" s="13" t="s">
        <v>16</v>
      </c>
      <c r="B10" s="14" t="s">
        <v>88</v>
      </c>
      <c r="C10" s="13"/>
      <c r="D10" s="15"/>
      <c r="E10" s="15"/>
      <c r="F10" s="15"/>
      <c r="G10" s="15"/>
      <c r="H10" s="39"/>
      <c r="I10" s="39"/>
      <c r="J10" s="39"/>
      <c r="K10" s="39"/>
      <c r="L10" s="39"/>
      <c r="M10" s="39"/>
      <c r="N10" s="39"/>
      <c r="O10" s="39"/>
      <c r="P10" s="39"/>
      <c r="Q10" s="39"/>
    </row>
    <row r="11" spans="1:17" ht="30" hidden="1">
      <c r="A11" s="13" t="s">
        <v>18</v>
      </c>
      <c r="B11" s="14" t="s">
        <v>89</v>
      </c>
      <c r="C11" s="13"/>
      <c r="D11" s="15"/>
      <c r="E11" s="15"/>
      <c r="F11" s="15"/>
      <c r="G11" s="15"/>
      <c r="H11" s="39"/>
      <c r="I11" s="39"/>
      <c r="J11" s="39"/>
      <c r="K11" s="39"/>
      <c r="L11" s="39"/>
      <c r="M11" s="39"/>
      <c r="N11" s="39"/>
      <c r="O11" s="39"/>
      <c r="P11" s="39"/>
      <c r="Q11" s="39"/>
    </row>
    <row r="12" spans="1:17" ht="120" hidden="1">
      <c r="A12" s="13"/>
      <c r="B12" s="14" t="s">
        <v>90</v>
      </c>
      <c r="C12" s="13" t="s">
        <v>91</v>
      </c>
      <c r="D12" s="15"/>
      <c r="E12" s="15"/>
      <c r="F12" s="15"/>
      <c r="G12" s="15"/>
      <c r="H12" s="39"/>
      <c r="I12" s="39"/>
      <c r="J12" s="39"/>
      <c r="K12" s="39"/>
      <c r="L12" s="39"/>
      <c r="M12" s="39"/>
      <c r="N12" s="39"/>
      <c r="O12" s="39"/>
      <c r="P12" s="39"/>
      <c r="Q12" s="39"/>
    </row>
    <row r="13" spans="1:17" ht="120" hidden="1">
      <c r="A13" s="13"/>
      <c r="B13" s="14" t="s">
        <v>92</v>
      </c>
      <c r="C13" s="13" t="s">
        <v>93</v>
      </c>
      <c r="D13" s="15"/>
      <c r="E13" s="15"/>
      <c r="F13" s="15"/>
      <c r="G13" s="15"/>
      <c r="H13" s="39"/>
      <c r="I13" s="39"/>
      <c r="J13" s="39"/>
      <c r="K13" s="39"/>
      <c r="L13" s="39"/>
      <c r="M13" s="39"/>
      <c r="N13" s="39"/>
      <c r="O13" s="39"/>
      <c r="P13" s="39"/>
      <c r="Q13" s="39"/>
    </row>
    <row r="14" spans="1:17">
      <c r="A14" s="13" t="s">
        <v>21</v>
      </c>
      <c r="B14" s="14" t="s">
        <v>94</v>
      </c>
      <c r="C14" s="13"/>
      <c r="D14" s="15"/>
      <c r="E14" s="15"/>
      <c r="F14" s="15"/>
      <c r="G14" s="15"/>
      <c r="H14" s="39"/>
      <c r="I14" s="39"/>
      <c r="J14" s="39"/>
      <c r="K14" s="39"/>
      <c r="L14" s="39"/>
      <c r="M14" s="39"/>
      <c r="N14" s="39"/>
      <c r="O14" s="39"/>
      <c r="P14" s="39"/>
      <c r="Q14" s="39"/>
    </row>
    <row r="15" spans="1:17">
      <c r="A15" s="13"/>
      <c r="B15" s="14" t="s">
        <v>95</v>
      </c>
      <c r="C15" s="13"/>
      <c r="D15" s="15"/>
      <c r="E15" s="15"/>
      <c r="F15" s="16"/>
      <c r="G15" s="16"/>
      <c r="H15" s="39"/>
      <c r="I15" s="39"/>
      <c r="J15" s="39"/>
      <c r="K15" s="39"/>
      <c r="L15" s="39"/>
      <c r="M15" s="39"/>
      <c r="N15" s="39"/>
      <c r="O15" s="39"/>
      <c r="P15" s="39"/>
      <c r="Q15" s="39"/>
    </row>
    <row r="16" spans="1:17">
      <c r="A16" s="13"/>
      <c r="B16" s="14" t="s">
        <v>96</v>
      </c>
      <c r="C16" s="13" t="s">
        <v>91</v>
      </c>
      <c r="D16" s="39">
        <v>67653.635927357245</v>
      </c>
      <c r="E16" s="39">
        <v>67653.635927357245</v>
      </c>
      <c r="F16" s="39">
        <v>100600.39085333729</v>
      </c>
      <c r="G16" s="39">
        <v>100600.39085333729</v>
      </c>
      <c r="H16" s="39">
        <v>909339.72081323911</v>
      </c>
      <c r="I16" s="39">
        <v>909339.72081323911</v>
      </c>
      <c r="J16" s="39">
        <v>937027.48147230688</v>
      </c>
      <c r="K16" s="39">
        <v>937027.48147230688</v>
      </c>
      <c r="L16" s="39">
        <v>965538.90974713687</v>
      </c>
      <c r="M16" s="39">
        <v>965538.90974713687</v>
      </c>
      <c r="N16" s="39">
        <v>994900.33902451256</v>
      </c>
      <c r="O16" s="39">
        <v>994900.33902451256</v>
      </c>
      <c r="P16" s="39">
        <v>1025138.9798007354</v>
      </c>
      <c r="Q16" s="39">
        <v>1025138.9798007354</v>
      </c>
    </row>
    <row r="17" spans="1:17">
      <c r="A17" s="13"/>
      <c r="B17" s="14" t="s">
        <v>97</v>
      </c>
      <c r="C17" s="13" t="s">
        <v>93</v>
      </c>
      <c r="D17" s="39">
        <v>617.32511</v>
      </c>
      <c r="E17" s="39">
        <f>D17</f>
        <v>617.32511</v>
      </c>
      <c r="F17" s="39">
        <v>564.70703736303028</v>
      </c>
      <c r="G17" s="39">
        <v>670.23353042352812</v>
      </c>
      <c r="H17" s="39">
        <v>813.22503104006285</v>
      </c>
      <c r="I17" s="39">
        <v>964.1726593657296</v>
      </c>
      <c r="J17" s="39">
        <v>964.55694783755848</v>
      </c>
      <c r="K17" s="39">
        <v>1046.1273354118166</v>
      </c>
      <c r="L17" s="39">
        <v>1046.5442884037509</v>
      </c>
      <c r="M17" s="39">
        <v>1115.1717395489961</v>
      </c>
      <c r="N17" s="39">
        <v>1115.6162114383985</v>
      </c>
      <c r="O17" s="39">
        <v>1188.7730743592303</v>
      </c>
      <c r="P17" s="39">
        <v>1189.2468813933328</v>
      </c>
      <c r="Q17" s="39">
        <v>1267.2320972669395</v>
      </c>
    </row>
    <row r="18" spans="1:17">
      <c r="A18" s="13"/>
      <c r="B18" s="14" t="s">
        <v>98</v>
      </c>
      <c r="C18" s="13" t="s">
        <v>93</v>
      </c>
      <c r="D18" s="39">
        <v>744.01249097058769</v>
      </c>
      <c r="E18" s="39">
        <v>749.20326659576881</v>
      </c>
      <c r="F18" s="39">
        <v>1961.7151307599001</v>
      </c>
      <c r="G18" s="39">
        <v>2092.3062160521908</v>
      </c>
      <c r="H18" s="39">
        <v>2980.9010418073362</v>
      </c>
      <c r="I18" s="39">
        <v>3161.939510512957</v>
      </c>
      <c r="J18" s="39">
        <v>3198.2347984000321</v>
      </c>
      <c r="K18" s="39">
        <v>3310.8122383786404</v>
      </c>
      <c r="L18" s="39">
        <v>3348.1874303633581</v>
      </c>
      <c r="M18" s="39">
        <v>3448.7654018134385</v>
      </c>
      <c r="N18" s="39">
        <v>3487.2508696923646</v>
      </c>
      <c r="O18" s="39">
        <v>3593.3298480892204</v>
      </c>
      <c r="P18" s="39">
        <v>3632.964144980107</v>
      </c>
      <c r="Q18" s="39">
        <v>3744.8720991905661</v>
      </c>
    </row>
    <row r="19" spans="1:17" ht="30">
      <c r="A19" s="13" t="s">
        <v>27</v>
      </c>
      <c r="B19" s="14" t="s">
        <v>99</v>
      </c>
      <c r="C19" s="13" t="s">
        <v>93</v>
      </c>
      <c r="D19" s="15"/>
      <c r="E19" s="15"/>
      <c r="F19" s="16"/>
      <c r="G19" s="16"/>
      <c r="H19" s="39"/>
      <c r="I19" s="39"/>
      <c r="J19" s="39"/>
      <c r="K19" s="39"/>
      <c r="L19" s="39"/>
      <c r="M19" s="39"/>
      <c r="N19" s="39"/>
      <c r="O19" s="39"/>
      <c r="P19" s="39"/>
      <c r="Q19" s="39"/>
    </row>
    <row r="20" spans="1:17">
      <c r="A20" s="13" t="s">
        <v>32</v>
      </c>
      <c r="B20" s="14" t="s">
        <v>100</v>
      </c>
      <c r="C20" s="13"/>
      <c r="D20" s="15"/>
      <c r="E20" s="15"/>
      <c r="F20" s="15"/>
      <c r="G20" s="15"/>
      <c r="H20" s="39"/>
      <c r="I20" s="39"/>
      <c r="J20" s="39"/>
      <c r="K20" s="39"/>
      <c r="L20" s="39"/>
      <c r="M20" s="39"/>
      <c r="N20" s="39"/>
      <c r="O20" s="39"/>
      <c r="P20" s="39"/>
      <c r="Q20" s="39"/>
    </row>
    <row r="21" spans="1:17" ht="37.5" customHeight="1">
      <c r="A21" s="13" t="s">
        <v>34</v>
      </c>
      <c r="B21" s="14" t="s">
        <v>101</v>
      </c>
      <c r="C21" s="13" t="s">
        <v>93</v>
      </c>
      <c r="D21" s="15"/>
      <c r="E21" s="15"/>
      <c r="F21" s="15"/>
      <c r="G21" s="15"/>
      <c r="H21" s="39"/>
      <c r="I21" s="39"/>
      <c r="J21" s="39"/>
      <c r="K21" s="39"/>
      <c r="L21" s="39"/>
      <c r="M21" s="39"/>
      <c r="N21" s="39"/>
      <c r="O21" s="39"/>
      <c r="P21" s="39"/>
      <c r="Q21" s="39"/>
    </row>
    <row r="22" spans="1:17" ht="49.5" customHeight="1">
      <c r="A22" s="13" t="s">
        <v>36</v>
      </c>
      <c r="B22" s="14" t="s">
        <v>102</v>
      </c>
      <c r="C22" s="13" t="s">
        <v>93</v>
      </c>
      <c r="D22" s="15"/>
      <c r="E22" s="15"/>
      <c r="F22" s="15"/>
      <c r="G22" s="15"/>
      <c r="H22" s="39"/>
      <c r="I22" s="39"/>
      <c r="J22" s="39"/>
      <c r="K22" s="39"/>
      <c r="L22" s="39"/>
      <c r="M22" s="39"/>
      <c r="N22" s="39"/>
      <c r="O22" s="39"/>
      <c r="P22" s="39"/>
      <c r="Q22" s="39"/>
    </row>
    <row r="23" spans="1:17">
      <c r="A23" s="13" t="s">
        <v>37</v>
      </c>
      <c r="B23" s="14" t="s">
        <v>103</v>
      </c>
      <c r="C23" s="13" t="s">
        <v>31</v>
      </c>
      <c r="D23" s="15"/>
      <c r="E23" s="15"/>
      <c r="F23" s="15"/>
      <c r="G23" s="15"/>
      <c r="H23" s="39"/>
      <c r="I23" s="39"/>
      <c r="J23" s="39"/>
      <c r="K23" s="39"/>
      <c r="L23" s="39"/>
      <c r="M23" s="39"/>
      <c r="N23" s="39"/>
      <c r="O23" s="39"/>
      <c r="P23" s="39"/>
      <c r="Q23" s="39"/>
    </row>
    <row r="24" spans="1:17">
      <c r="A24" s="13"/>
      <c r="B24" s="14" t="s">
        <v>104</v>
      </c>
      <c r="C24" s="13" t="s">
        <v>31</v>
      </c>
      <c r="D24" s="15"/>
      <c r="E24" s="15"/>
      <c r="F24" s="15"/>
      <c r="G24" s="15"/>
      <c r="H24" s="39"/>
      <c r="I24" s="39"/>
      <c r="J24" s="39"/>
      <c r="K24" s="39"/>
      <c r="L24" s="39"/>
      <c r="M24" s="39"/>
      <c r="N24" s="39"/>
      <c r="O24" s="39"/>
      <c r="P24" s="39"/>
      <c r="Q24" s="39"/>
    </row>
    <row r="25" spans="1:17">
      <c r="A25" s="13"/>
      <c r="B25" s="14" t="s">
        <v>105</v>
      </c>
      <c r="C25" s="13" t="s">
        <v>31</v>
      </c>
      <c r="D25" s="15"/>
      <c r="E25" s="15"/>
      <c r="F25" s="15"/>
      <c r="G25" s="15"/>
      <c r="H25" s="39"/>
      <c r="I25" s="39"/>
      <c r="J25" s="39"/>
      <c r="K25" s="39"/>
      <c r="L25" s="39"/>
      <c r="M25" s="39"/>
      <c r="N25" s="39"/>
      <c r="O25" s="39"/>
      <c r="P25" s="39"/>
      <c r="Q25" s="39"/>
    </row>
    <row r="26" spans="1:17">
      <c r="A26" s="13"/>
      <c r="B26" s="14" t="s">
        <v>106</v>
      </c>
      <c r="C26" s="13" t="s">
        <v>31</v>
      </c>
      <c r="D26" s="15"/>
      <c r="E26" s="15"/>
      <c r="F26" s="15"/>
      <c r="G26" s="15"/>
      <c r="H26" s="39"/>
      <c r="I26" s="39"/>
      <c r="J26" s="39"/>
      <c r="K26" s="39"/>
      <c r="L26" s="39"/>
      <c r="M26" s="39"/>
      <c r="N26" s="39"/>
      <c r="O26" s="39"/>
      <c r="P26" s="39"/>
      <c r="Q26" s="39"/>
    </row>
    <row r="27" spans="1:17">
      <c r="A27" s="13"/>
      <c r="B27" s="14" t="s">
        <v>107</v>
      </c>
      <c r="C27" s="13" t="s">
        <v>31</v>
      </c>
      <c r="D27" s="15"/>
      <c r="E27" s="15"/>
      <c r="F27" s="15"/>
      <c r="G27" s="15"/>
      <c r="H27" s="39"/>
      <c r="I27" s="39"/>
      <c r="J27" s="39"/>
      <c r="K27" s="39"/>
      <c r="L27" s="39"/>
      <c r="M27" s="39"/>
      <c r="N27" s="39"/>
      <c r="O27" s="39"/>
      <c r="P27" s="39"/>
      <c r="Q27" s="39"/>
    </row>
    <row r="28" spans="1:17" hidden="1">
      <c r="A28" s="13" t="s">
        <v>43</v>
      </c>
      <c r="B28" s="14" t="s">
        <v>108</v>
      </c>
      <c r="C28" s="13" t="s">
        <v>31</v>
      </c>
      <c r="D28" s="38"/>
      <c r="E28" s="38"/>
      <c r="F28" s="38"/>
      <c r="G28" s="38"/>
      <c r="H28" s="38"/>
      <c r="I28" s="38"/>
    </row>
    <row r="29" spans="1:17" hidden="1">
      <c r="A29" s="13" t="s">
        <v>45</v>
      </c>
      <c r="B29" s="14" t="s">
        <v>109</v>
      </c>
      <c r="C29" s="13" t="s">
        <v>110</v>
      </c>
      <c r="D29" s="15"/>
      <c r="E29" s="15"/>
      <c r="F29" s="15"/>
      <c r="G29" s="15"/>
      <c r="H29" s="15"/>
      <c r="I29" s="15"/>
    </row>
    <row r="30" spans="1:17" hidden="1">
      <c r="A30" s="13"/>
      <c r="B30" s="14" t="s">
        <v>111</v>
      </c>
      <c r="C30" s="13" t="s">
        <v>110</v>
      </c>
      <c r="D30" s="15"/>
      <c r="E30" s="15"/>
      <c r="F30" s="15"/>
      <c r="G30" s="15"/>
      <c r="H30" s="15"/>
      <c r="I30" s="15"/>
    </row>
    <row r="31" spans="1:17" hidden="1">
      <c r="A31" s="13" t="s">
        <v>50</v>
      </c>
      <c r="B31" s="14" t="s">
        <v>112</v>
      </c>
      <c r="C31" s="13" t="s">
        <v>91</v>
      </c>
      <c r="D31" s="15"/>
      <c r="E31" s="15"/>
      <c r="F31" s="15"/>
      <c r="G31" s="15"/>
      <c r="H31" s="15"/>
      <c r="I31" s="15"/>
    </row>
    <row r="32" spans="1:17" hidden="1">
      <c r="A32" s="13" t="s">
        <v>51</v>
      </c>
      <c r="B32" s="14" t="s">
        <v>113</v>
      </c>
      <c r="C32" s="13" t="s">
        <v>114</v>
      </c>
      <c r="D32" s="15"/>
      <c r="E32" s="15"/>
      <c r="F32" s="15"/>
      <c r="G32" s="15"/>
      <c r="H32" s="15"/>
      <c r="I32" s="15"/>
    </row>
    <row r="33" spans="1:9" hidden="1">
      <c r="A33" s="13" t="s">
        <v>115</v>
      </c>
      <c r="B33" s="14" t="s">
        <v>116</v>
      </c>
      <c r="C33" s="13" t="s">
        <v>114</v>
      </c>
      <c r="D33" s="15"/>
      <c r="E33" s="15"/>
      <c r="F33" s="15"/>
      <c r="G33" s="15"/>
      <c r="H33" s="15"/>
      <c r="I33" s="15"/>
    </row>
    <row r="34" spans="1:9" hidden="1">
      <c r="A34" s="13" t="s">
        <v>117</v>
      </c>
      <c r="B34" s="14" t="s">
        <v>118</v>
      </c>
      <c r="C34" s="13" t="s">
        <v>114</v>
      </c>
      <c r="D34" s="15"/>
      <c r="E34" s="15"/>
      <c r="F34" s="15"/>
      <c r="G34" s="15"/>
      <c r="H34" s="15"/>
      <c r="I34" s="15"/>
    </row>
    <row r="35" spans="1:9" ht="18" hidden="1">
      <c r="A35" s="13"/>
      <c r="B35" s="14" t="s">
        <v>119</v>
      </c>
      <c r="C35" s="13" t="s">
        <v>114</v>
      </c>
      <c r="D35" s="15"/>
      <c r="E35" s="15"/>
      <c r="F35" s="15"/>
      <c r="G35" s="15"/>
      <c r="H35" s="15"/>
      <c r="I35" s="15"/>
    </row>
    <row r="36" spans="1:9" ht="18" hidden="1">
      <c r="A36" s="13"/>
      <c r="B36" s="14" t="s">
        <v>120</v>
      </c>
      <c r="C36" s="13" t="s">
        <v>114</v>
      </c>
      <c r="D36" s="15"/>
      <c r="E36" s="15"/>
      <c r="F36" s="15"/>
      <c r="G36" s="15"/>
      <c r="H36" s="15"/>
      <c r="I36" s="15"/>
    </row>
    <row r="37" spans="1:9" ht="18" hidden="1">
      <c r="A37" s="13"/>
      <c r="B37" s="14" t="s">
        <v>121</v>
      </c>
      <c r="C37" s="13" t="s">
        <v>114</v>
      </c>
      <c r="D37" s="15"/>
      <c r="E37" s="15"/>
      <c r="F37" s="15"/>
      <c r="G37" s="15"/>
      <c r="H37" s="15"/>
      <c r="I37" s="15"/>
    </row>
    <row r="38" spans="1:9" ht="18" hidden="1">
      <c r="A38" s="13"/>
      <c r="B38" s="14" t="s">
        <v>122</v>
      </c>
      <c r="C38" s="13" t="s">
        <v>114</v>
      </c>
      <c r="D38" s="15"/>
      <c r="E38" s="15"/>
      <c r="F38" s="15"/>
      <c r="G38" s="15"/>
      <c r="H38" s="15"/>
      <c r="I38" s="15"/>
    </row>
    <row r="39" spans="1:9" hidden="1">
      <c r="A39" s="13" t="s">
        <v>123</v>
      </c>
      <c r="B39" s="14" t="s">
        <v>124</v>
      </c>
      <c r="C39" s="13" t="s">
        <v>114</v>
      </c>
      <c r="D39" s="15"/>
      <c r="E39" s="15"/>
      <c r="F39" s="15"/>
      <c r="G39" s="15"/>
      <c r="H39" s="15"/>
      <c r="I39" s="15"/>
    </row>
    <row r="40" spans="1:9" hidden="1">
      <c r="A40" s="13" t="s">
        <v>53</v>
      </c>
      <c r="B40" s="14" t="s">
        <v>125</v>
      </c>
      <c r="C40" s="13"/>
      <c r="D40" s="15"/>
      <c r="E40" s="15"/>
      <c r="F40" s="15"/>
      <c r="G40" s="15"/>
      <c r="H40" s="15"/>
      <c r="I40" s="15"/>
    </row>
    <row r="41" spans="1:9" ht="30" hidden="1">
      <c r="A41" s="13" t="s">
        <v>55</v>
      </c>
      <c r="B41" s="14" t="s">
        <v>126</v>
      </c>
      <c r="C41" s="13" t="s">
        <v>127</v>
      </c>
      <c r="D41" s="15"/>
      <c r="E41" s="15"/>
      <c r="F41" s="15"/>
      <c r="G41" s="15"/>
      <c r="H41" s="15"/>
      <c r="I41" s="15"/>
    </row>
    <row r="42" spans="1:9" hidden="1">
      <c r="A42" s="13" t="s">
        <v>128</v>
      </c>
      <c r="B42" s="14" t="s">
        <v>129</v>
      </c>
      <c r="C42" s="13" t="s">
        <v>114</v>
      </c>
      <c r="D42" s="15"/>
      <c r="E42" s="15"/>
      <c r="F42" s="15"/>
      <c r="G42" s="15"/>
      <c r="H42" s="15"/>
      <c r="I42" s="15"/>
    </row>
    <row r="43" spans="1:9" hidden="1">
      <c r="A43" s="13" t="s">
        <v>130</v>
      </c>
      <c r="B43" s="14" t="s">
        <v>131</v>
      </c>
      <c r="C43" s="13" t="s">
        <v>132</v>
      </c>
      <c r="D43" s="15"/>
      <c r="E43" s="15"/>
      <c r="F43" s="15"/>
      <c r="G43" s="15"/>
      <c r="H43" s="15"/>
      <c r="I43" s="15"/>
    </row>
    <row r="44" spans="1:9" hidden="1">
      <c r="A44" s="13"/>
      <c r="B44" s="14" t="s">
        <v>133</v>
      </c>
      <c r="C44" s="13" t="s">
        <v>132</v>
      </c>
      <c r="D44" s="15"/>
      <c r="E44" s="15"/>
      <c r="F44" s="15"/>
      <c r="G44" s="15"/>
      <c r="H44" s="15"/>
      <c r="I44" s="15"/>
    </row>
    <row r="45" spans="1:9" hidden="1">
      <c r="A45" s="13"/>
      <c r="B45" s="14" t="s">
        <v>134</v>
      </c>
      <c r="C45" s="13" t="s">
        <v>132</v>
      </c>
      <c r="D45" s="15"/>
      <c r="E45" s="15"/>
      <c r="F45" s="15"/>
      <c r="G45" s="15"/>
      <c r="H45" s="15"/>
      <c r="I45" s="15"/>
    </row>
    <row r="46" spans="1:9">
      <c r="A46" s="11" t="s">
        <v>135</v>
      </c>
      <c r="B46" s="12"/>
      <c r="C46" s="12"/>
      <c r="D46" s="12"/>
      <c r="E46" s="12"/>
      <c r="F46" s="12"/>
      <c r="G46" s="12"/>
      <c r="H46" s="12"/>
      <c r="I46" s="12"/>
    </row>
  </sheetData>
  <mergeCells count="12">
    <mergeCell ref="J8:K8"/>
    <mergeCell ref="L8:M8"/>
    <mergeCell ref="N8:O8"/>
    <mergeCell ref="P8:Q8"/>
    <mergeCell ref="G1:I1"/>
    <mergeCell ref="A5:I5"/>
    <mergeCell ref="A8:A9"/>
    <mergeCell ref="B8:B9"/>
    <mergeCell ref="C8:C9"/>
    <mergeCell ref="D8:E8"/>
    <mergeCell ref="F8:G8"/>
    <mergeCell ref="H8:I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предложение</vt:lpstr>
      <vt:lpstr>об организации</vt:lpstr>
      <vt:lpstr>прил. 2</vt:lpstr>
      <vt:lpstr>прил.5</vt:lpstr>
      <vt:lpstr>'об организации'!OLE_LINK1</vt:lpstr>
    </vt:vector>
  </TitlesOfParts>
  <Company>Curnos™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Irina</cp:lastModifiedBy>
  <dcterms:created xsi:type="dcterms:W3CDTF">2016-04-21T09:27:53Z</dcterms:created>
  <dcterms:modified xsi:type="dcterms:W3CDTF">2021-06-18T13:14:35Z</dcterms:modified>
</cp:coreProperties>
</file>