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525" yWindow="315" windowWidth="19230" windowHeight="10185" tabRatio="716" firstSheet="2" activeTab="10"/>
  </bookViews>
  <sheets>
    <sheet name="орг_прич" sheetId="19" r:id="rId1"/>
    <sheet name="тех_прич" sheetId="20" r:id="rId2"/>
    <sheet name="январь" sheetId="18" r:id="rId3"/>
    <sheet name="февраль" sheetId="22" r:id="rId4"/>
    <sheet name="март" sheetId="23" r:id="rId5"/>
    <sheet name="апрель" sheetId="28" r:id="rId6"/>
    <sheet name="май" sheetId="30" r:id="rId7"/>
    <sheet name="план январь" sheetId="21" r:id="rId8"/>
    <sheet name="план февраль" sheetId="24" r:id="rId9"/>
    <sheet name="план март" sheetId="25" r:id="rId10"/>
    <sheet name="план апре" sheetId="29" r:id="rId11"/>
    <sheet name="план май" sheetId="31" r:id="rId12"/>
    <sheet name="акт" sheetId="26" r:id="rId13"/>
  </sheets>
  <definedNames>
    <definedName name="ccc" localSheetId="5">#REF!</definedName>
    <definedName name="ccc" localSheetId="6">#REF!</definedName>
    <definedName name="ccc" localSheetId="4">#REF!</definedName>
    <definedName name="ccc" localSheetId="10">#REF!</definedName>
    <definedName name="ccc" localSheetId="11">#REF!</definedName>
    <definedName name="ccc" localSheetId="9">#REF!</definedName>
    <definedName name="ccc" localSheetId="8">#REF!</definedName>
    <definedName name="ccc" localSheetId="7">#REF!</definedName>
    <definedName name="ccc" localSheetId="3">#REF!</definedName>
    <definedName name="ccc" localSheetId="2">#REF!</definedName>
    <definedName name="ccc">#REF!</definedName>
    <definedName name="sub_1007" localSheetId="12">акт!$B$70</definedName>
    <definedName name="sub_1012" localSheetId="12">акт!$B$9</definedName>
    <definedName name="sub_1025" localSheetId="12">акт!$B$36</definedName>
    <definedName name="sub_11000_1">#N/A</definedName>
    <definedName name="sub_11011_1">#N/A</definedName>
    <definedName name="sub_12000_2" localSheetId="5">#REF!</definedName>
    <definedName name="sub_12000_2" localSheetId="6">#REF!</definedName>
    <definedName name="sub_12000_2" localSheetId="4">#REF!</definedName>
    <definedName name="sub_12000_2" localSheetId="10">#REF!</definedName>
    <definedName name="sub_12000_2" localSheetId="11">#REF!</definedName>
    <definedName name="sub_12000_2" localSheetId="9">#REF!</definedName>
    <definedName name="sub_12000_2" localSheetId="8">#REF!</definedName>
    <definedName name="sub_12000_2" localSheetId="7">#REF!</definedName>
    <definedName name="sub_12000_2" localSheetId="3">#REF!</definedName>
    <definedName name="sub_12000_2" localSheetId="2">#REF!</definedName>
    <definedName name="sub_12000_2">#REF!</definedName>
    <definedName name="sub_1518" localSheetId="12">акт!$B$68</definedName>
    <definedName name="sub_22301" localSheetId="0">орг_прич!$B$4</definedName>
    <definedName name="sub_22302" localSheetId="0">орг_прич!$B$5</definedName>
    <definedName name="sub_22303" localSheetId="0">орг_прич!$B$6</definedName>
    <definedName name="sub_22304" localSheetId="0">орг_прич!$B$7</definedName>
    <definedName name="sub_22305" localSheetId="0">орг_прич!$B$8</definedName>
    <definedName name="sub_22306" localSheetId="0">орг_прич!$B$9</definedName>
    <definedName name="sub_22307" localSheetId="0">орг_прич!$B$10</definedName>
    <definedName name="sub_22308" localSheetId="0">орг_прич!$B$15</definedName>
    <definedName name="sub_22309" localSheetId="0">орг_прич!$B$21</definedName>
    <definedName name="sub_22310" localSheetId="0">орг_прич!$B$25</definedName>
    <definedName name="sub_22311" localSheetId="0">орг_прич!$B$26</definedName>
    <definedName name="sub_22312" localSheetId="0">орг_прич!$B$27</definedName>
    <definedName name="sub_223122" localSheetId="0">орг_прич!$B$29</definedName>
    <definedName name="sub_223123" localSheetId="0">орг_прич!$B$30</definedName>
    <definedName name="sub_223124" localSheetId="0">орг_прич!$B$31</definedName>
    <definedName name="sub_223125" localSheetId="0">орг_прич!$B$32</definedName>
    <definedName name="sub_22313" localSheetId="0">орг_прич!$B$33</definedName>
    <definedName name="sub_223131" localSheetId="0">орг_прич!$B$34</definedName>
    <definedName name="sub_223132" localSheetId="0">орг_прич!$B$35</definedName>
    <definedName name="sub_223133" localSheetId="0">орг_прич!$B$36</definedName>
    <definedName name="sub_223134" localSheetId="0">орг_прич!$B$37</definedName>
    <definedName name="sub_22314" localSheetId="0">орг_прич!$B$38</definedName>
    <definedName name="sub_22371" localSheetId="0">орг_прич!$B$11</definedName>
    <definedName name="sub_22372" localSheetId="0">орг_прич!$B$12</definedName>
    <definedName name="sub_22373" localSheetId="0">орг_прич!$B$13</definedName>
    <definedName name="sub_22374" localSheetId="0">орг_прич!$B$14</definedName>
    <definedName name="sub_22381" localSheetId="0">орг_прич!$B$16</definedName>
    <definedName name="sub_22382" localSheetId="0">орг_прич!$B$17</definedName>
    <definedName name="sub_22383" localSheetId="0">орг_прич!$B$18</definedName>
    <definedName name="sub_22384" localSheetId="0">орг_прич!$B$19</definedName>
    <definedName name="sub_22385" localSheetId="0">орг_прич!$B$20</definedName>
    <definedName name="sub_22391" localSheetId="0">орг_прич!$B$22</definedName>
    <definedName name="sub_22392" localSheetId="0">орг_прич!$B$23</definedName>
    <definedName name="sub_22393" localSheetId="0">орг_прич!$B$24</definedName>
    <definedName name="sub_22400" localSheetId="1">тех_прич!$B$2</definedName>
    <definedName name="sub_22401" localSheetId="1">тех_прич!$B$5</definedName>
    <definedName name="sub_22402" localSheetId="1">тех_прич!$B$6</definedName>
    <definedName name="sub_22403" localSheetId="1">тех_прич!$B$7</definedName>
    <definedName name="sub_22404" localSheetId="1">тех_прич!$B$8</definedName>
    <definedName name="sub_22405" localSheetId="1">тех_прич!$B$9</definedName>
    <definedName name="sub_22406" localSheetId="1">тех_прич!$B$10</definedName>
    <definedName name="sub_22407" localSheetId="1">тех_прич!$B$11</definedName>
    <definedName name="sub_22408" localSheetId="1">тех_прич!$B$12</definedName>
    <definedName name="sub_22409" localSheetId="1">тех_прич!$B$13</definedName>
    <definedName name="sub_22410" localSheetId="1">тех_прич!$B$14</definedName>
    <definedName name="sub_22411" localSheetId="1">тех_прич!$B$15</definedName>
    <definedName name="sub_22412" localSheetId="1">тех_прич!$B$16</definedName>
    <definedName name="sub_22413" localSheetId="1">тех_прич!$B$17</definedName>
    <definedName name="sub_22414" localSheetId="1">тех_прич!$B$18</definedName>
    <definedName name="sub_22415" localSheetId="1">тех_прич!$B$19</definedName>
    <definedName name="sub_22416" localSheetId="1">тех_прич!$B$20</definedName>
    <definedName name="sub_22417" localSheetId="1">тех_прич!$B$21</definedName>
    <definedName name="sub_22418" localSheetId="1">тех_прич!$B$22</definedName>
    <definedName name="sub_22419" localSheetId="1">тех_прич!$B$23</definedName>
    <definedName name="sub_22420" localSheetId="1">тех_прич!$B$24</definedName>
    <definedName name="sub_22421" localSheetId="1">тех_прич!$B$25</definedName>
    <definedName name="sub_229121" localSheetId="0">орг_прич!$B$28</definedName>
    <definedName name="авг" localSheetId="5">#REF!</definedName>
    <definedName name="авг" localSheetId="6">#REF!</definedName>
    <definedName name="авг" localSheetId="4">#REF!</definedName>
    <definedName name="авг" localSheetId="10">#REF!</definedName>
    <definedName name="авг" localSheetId="11">#REF!</definedName>
    <definedName name="авг" localSheetId="9">#REF!</definedName>
    <definedName name="авг" localSheetId="8">#REF!</definedName>
    <definedName name="авг" localSheetId="7">#REF!</definedName>
    <definedName name="авг" localSheetId="3">#REF!</definedName>
    <definedName name="авг" localSheetId="2">#REF!</definedName>
    <definedName name="авг">#REF!</definedName>
    <definedName name="декабрь" localSheetId="5">#REF!</definedName>
    <definedName name="декабрь" localSheetId="6">#REF!</definedName>
    <definedName name="декабрь" localSheetId="4">#REF!</definedName>
    <definedName name="декабрь" localSheetId="10">#REF!</definedName>
    <definedName name="декабрь" localSheetId="11">#REF!</definedName>
    <definedName name="декабрь" localSheetId="9">#REF!</definedName>
    <definedName name="декабрь" localSheetId="8">#REF!</definedName>
    <definedName name="декабрь" localSheetId="7">#REF!</definedName>
    <definedName name="декабрь">#REF!</definedName>
    <definedName name="Кв" localSheetId="5">#REF!</definedName>
    <definedName name="Кв" localSheetId="6">#REF!</definedName>
    <definedName name="Кв" localSheetId="4">#REF!</definedName>
    <definedName name="Кв" localSheetId="10">#REF!</definedName>
    <definedName name="Кв" localSheetId="11">#REF!</definedName>
    <definedName name="Кв" localSheetId="9">#REF!</definedName>
    <definedName name="Кв" localSheetId="8">#REF!</definedName>
    <definedName name="Кв" localSheetId="7">#REF!</definedName>
    <definedName name="Кв" localSheetId="3">#REF!</definedName>
    <definedName name="Кв" localSheetId="2">#REF!</definedName>
    <definedName name="Кв">#REF!</definedName>
    <definedName name="Кн" localSheetId="5">#REF!</definedName>
    <definedName name="Кн" localSheetId="6">#REF!</definedName>
    <definedName name="Кн" localSheetId="4">#REF!</definedName>
    <definedName name="Кн" localSheetId="10">#REF!</definedName>
    <definedName name="Кн" localSheetId="11">#REF!</definedName>
    <definedName name="Кн" localSheetId="9">#REF!</definedName>
    <definedName name="Кн" localSheetId="8">#REF!</definedName>
    <definedName name="Кн" localSheetId="7">#REF!</definedName>
    <definedName name="Кн" localSheetId="3">#REF!</definedName>
    <definedName name="Кн" localSheetId="2">#REF!</definedName>
    <definedName name="Кн">#REF!</definedName>
    <definedName name="кс" localSheetId="5">#REF!</definedName>
    <definedName name="кс" localSheetId="6">#REF!</definedName>
    <definedName name="кс" localSheetId="10">#REF!</definedName>
    <definedName name="кс" localSheetId="11">#REF!</definedName>
    <definedName name="кс" localSheetId="9">#REF!</definedName>
    <definedName name="кс" localSheetId="8">#REF!</definedName>
    <definedName name="кс">#REF!</definedName>
    <definedName name="ляля" localSheetId="5">#REF!</definedName>
    <definedName name="ляля" localSheetId="6">#REF!</definedName>
    <definedName name="ляля" localSheetId="4">#REF!</definedName>
    <definedName name="ляля" localSheetId="10">#REF!</definedName>
    <definedName name="ляля" localSheetId="11">#REF!</definedName>
    <definedName name="ляля" localSheetId="9">#REF!</definedName>
    <definedName name="ляля" localSheetId="8">#REF!</definedName>
    <definedName name="ляля" localSheetId="7">#REF!</definedName>
    <definedName name="ляля">#REF!</definedName>
    <definedName name="март" localSheetId="5">#REF!</definedName>
    <definedName name="март" localSheetId="6">#REF!</definedName>
    <definedName name="март" localSheetId="10">#REF!</definedName>
    <definedName name="март" localSheetId="11">#REF!</definedName>
    <definedName name="март" localSheetId="9">#REF!</definedName>
    <definedName name="март" localSheetId="8">#REF!</definedName>
    <definedName name="март">#REF!</definedName>
    <definedName name="ноя" localSheetId="5">#REF!</definedName>
    <definedName name="ноя" localSheetId="6">#REF!</definedName>
    <definedName name="ноя" localSheetId="10">#REF!</definedName>
    <definedName name="ноя" localSheetId="11">#REF!</definedName>
    <definedName name="ноя" localSheetId="9">#REF!</definedName>
    <definedName name="ноя" localSheetId="8">#REF!</definedName>
    <definedName name="ноя" localSheetId="3">#REF!</definedName>
    <definedName name="ноя" localSheetId="2">#REF!</definedName>
    <definedName name="ноя">#REF!</definedName>
    <definedName name="ноябрь" localSheetId="5">#REF!</definedName>
    <definedName name="ноябрь" localSheetId="6">#REF!</definedName>
    <definedName name="ноябрь" localSheetId="4">#REF!</definedName>
    <definedName name="ноябрь" localSheetId="10">#REF!</definedName>
    <definedName name="ноябрь" localSheetId="11">#REF!</definedName>
    <definedName name="ноябрь" localSheetId="9">#REF!</definedName>
    <definedName name="ноябрь" localSheetId="8">#REF!</definedName>
    <definedName name="ноябрь" localSheetId="7">#REF!</definedName>
    <definedName name="ноябрь">#REF!</definedName>
    <definedName name="_xlnm.Print_Area" localSheetId="12">акт!$A$1:$E$87</definedName>
    <definedName name="Рсрi" localSheetId="5">#REF!</definedName>
    <definedName name="Рсрi" localSheetId="6">#REF!</definedName>
    <definedName name="Рсрi" localSheetId="4">#REF!</definedName>
    <definedName name="Рсрi" localSheetId="10">#REF!</definedName>
    <definedName name="Рсрi" localSheetId="11">#REF!</definedName>
    <definedName name="Рсрi" localSheetId="9">#REF!</definedName>
    <definedName name="Рсрi" localSheetId="8">#REF!</definedName>
    <definedName name="Рсрi" localSheetId="7">#REF!</definedName>
    <definedName name="Рсрi" localSheetId="3">#REF!</definedName>
    <definedName name="Рсрi" localSheetId="2">#REF!</definedName>
    <definedName name="Рсрi">#REF!</definedName>
    <definedName name="сент" localSheetId="5">#REF!</definedName>
    <definedName name="сент" localSheetId="6">#REF!</definedName>
    <definedName name="сент" localSheetId="4">#REF!</definedName>
    <definedName name="сент" localSheetId="10">#REF!</definedName>
    <definedName name="сент" localSheetId="11">#REF!</definedName>
    <definedName name="сент" localSheetId="9">#REF!</definedName>
    <definedName name="сент" localSheetId="8">#REF!</definedName>
    <definedName name="сент" localSheetId="7">#REF!</definedName>
    <definedName name="сент" localSheetId="3">#REF!</definedName>
    <definedName name="сент" localSheetId="2">#REF!</definedName>
    <definedName name="сент">#REF!</definedName>
    <definedName name="сентябрь" localSheetId="5">#REF!</definedName>
    <definedName name="сентябрь" localSheetId="6">#REF!</definedName>
    <definedName name="сентябрь" localSheetId="4">#REF!</definedName>
    <definedName name="сентябрь" localSheetId="10">#REF!</definedName>
    <definedName name="сентябрь" localSheetId="11">#REF!</definedName>
    <definedName name="сентябрь" localSheetId="9">#REF!</definedName>
    <definedName name="сентябрь" localSheetId="8">#REF!</definedName>
    <definedName name="сентябрь" localSheetId="7">#REF!</definedName>
    <definedName name="сентябрь" localSheetId="3">#REF!</definedName>
    <definedName name="сентябрь" localSheetId="2">#REF!</definedName>
    <definedName name="сентябрь">#REF!</definedName>
    <definedName name="текущиймесяц" localSheetId="5">#REF!</definedName>
    <definedName name="текущиймесяц" localSheetId="6">#REF!</definedName>
    <definedName name="текущиймесяц" localSheetId="10">#REF!</definedName>
    <definedName name="текущиймесяц" localSheetId="11">#REF!</definedName>
    <definedName name="текущиймесяц" localSheetId="9">#REF!</definedName>
    <definedName name="текущиймесяц" localSheetId="8">#REF!</definedName>
    <definedName name="текущиймесяц">#REF!</definedName>
    <definedName name="январь" localSheetId="5">#REF!</definedName>
    <definedName name="январь" localSheetId="6">#REF!</definedName>
    <definedName name="январь" localSheetId="10">#REF!</definedName>
    <definedName name="январь" localSheetId="11">#REF!</definedName>
    <definedName name="январь" localSheetId="9">#REF!</definedName>
    <definedName name="январь" localSheetId="8">#REF!</definedName>
    <definedName name="январь" localSheetId="3">#REF!</definedName>
    <definedName name="январь">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8" i="30"/>
  <c r="I17"/>
  <c r="I16"/>
  <c r="I15"/>
  <c r="I14"/>
  <c r="I13"/>
  <c r="I12"/>
  <c r="A6" i="31"/>
  <c r="B6"/>
  <c r="D6" s="1"/>
  <c r="C6"/>
  <c r="E6" s="1"/>
  <c r="A7"/>
  <c r="B7"/>
  <c r="D7" s="1"/>
  <c r="C7"/>
  <c r="E7"/>
  <c r="A8"/>
  <c r="B8"/>
  <c r="C8"/>
  <c r="E8" s="1"/>
  <c r="D8"/>
  <c r="A9"/>
  <c r="B9"/>
  <c r="C9"/>
  <c r="E9" s="1"/>
  <c r="D9"/>
  <c r="A10"/>
  <c r="B10"/>
  <c r="D10" s="1"/>
  <c r="C10"/>
  <c r="E10" s="1"/>
  <c r="H10"/>
  <c r="H9"/>
  <c r="H8"/>
  <c r="H7"/>
  <c r="H6"/>
  <c r="B2"/>
  <c r="I12" i="28"/>
  <c r="I13"/>
  <c r="I14"/>
  <c r="I16"/>
  <c r="I18"/>
  <c r="I19"/>
  <c r="I20"/>
  <c r="C6" i="29"/>
  <c r="E6" s="1"/>
  <c r="B6"/>
  <c r="D6" s="1"/>
  <c r="A6"/>
  <c r="I21" i="28"/>
  <c r="I17" l="1"/>
  <c r="I15"/>
  <c r="C21" i="26" l="1"/>
  <c r="C19"/>
  <c r="H7" i="25" l="1"/>
  <c r="H8"/>
  <c r="H9"/>
  <c r="H10"/>
  <c r="H11"/>
  <c r="H12"/>
  <c r="H13"/>
  <c r="H14"/>
  <c r="H15"/>
  <c r="H16"/>
  <c r="H17"/>
  <c r="H18"/>
  <c r="H19"/>
  <c r="H20"/>
  <c r="H6"/>
  <c r="B19"/>
  <c r="D19" s="1"/>
  <c r="B20"/>
  <c r="D20" s="1"/>
  <c r="C11"/>
  <c r="E11" s="1"/>
  <c r="C12"/>
  <c r="E12" s="1"/>
  <c r="C13"/>
  <c r="E13" s="1"/>
  <c r="C14"/>
  <c r="E14" s="1"/>
  <c r="C15"/>
  <c r="E15" s="1"/>
  <c r="C16"/>
  <c r="E16" s="1"/>
  <c r="C17"/>
  <c r="E17" s="1"/>
  <c r="C19"/>
  <c r="E19" s="1"/>
  <c r="C20"/>
  <c r="E20" s="1"/>
  <c r="B11"/>
  <c r="B2" s="1"/>
  <c r="B12"/>
  <c r="D12" s="1"/>
  <c r="B13"/>
  <c r="D13" s="1"/>
  <c r="B14"/>
  <c r="D14" s="1"/>
  <c r="B15"/>
  <c r="D15" s="1"/>
  <c r="B16"/>
  <c r="D16" s="1"/>
  <c r="B17"/>
  <c r="D17" s="1"/>
  <c r="A20"/>
  <c r="A11"/>
  <c r="A12"/>
  <c r="A13"/>
  <c r="A14"/>
  <c r="A15"/>
  <c r="A16"/>
  <c r="A17"/>
  <c r="A19"/>
  <c r="D11" l="1"/>
  <c r="I21" i="23"/>
  <c r="I20"/>
  <c r="I19"/>
  <c r="I16"/>
  <c r="I15"/>
  <c r="I14"/>
  <c r="I11"/>
  <c r="G8" i="24" l="1"/>
  <c r="C8"/>
  <c r="E8" s="1"/>
  <c r="B8"/>
  <c r="D8" s="1"/>
  <c r="A8"/>
  <c r="G7"/>
  <c r="C7"/>
  <c r="E7" s="1"/>
  <c r="B7"/>
  <c r="D7" s="1"/>
  <c r="A7"/>
  <c r="G6"/>
  <c r="C6"/>
  <c r="E6" s="1"/>
  <c r="B6"/>
  <c r="D6" s="1"/>
  <c r="A6"/>
  <c r="I25" i="23"/>
  <c r="I24"/>
  <c r="I23"/>
  <c r="I22"/>
  <c r="I18"/>
  <c r="I17"/>
  <c r="I13"/>
  <c r="I12"/>
  <c r="I5" i="22"/>
  <c r="I11" l="1"/>
  <c r="I10"/>
  <c r="I9"/>
  <c r="I8"/>
  <c r="I7"/>
  <c r="I6"/>
  <c r="G6" i="21" l="1"/>
  <c r="G7"/>
  <c r="G8"/>
  <c r="A6"/>
  <c r="A7"/>
  <c r="A8"/>
  <c r="B6"/>
  <c r="D6" s="1"/>
  <c r="C6"/>
  <c r="E6" s="1"/>
  <c r="B7"/>
  <c r="D7" s="1"/>
  <c r="C7"/>
  <c r="B8"/>
  <c r="D8" s="1"/>
  <c r="C8"/>
  <c r="E8" s="1"/>
  <c r="E7"/>
  <c r="I7" i="18" l="1"/>
  <c r="I5"/>
  <c r="I11" l="1"/>
  <c r="I10" l="1"/>
  <c r="I9"/>
  <c r="I8"/>
  <c r="I6" l="1"/>
</calcChain>
</file>

<file path=xl/sharedStrings.xml><?xml version="1.0" encoding="utf-8"?>
<sst xmlns="http://schemas.openxmlformats.org/spreadsheetml/2006/main" count="706" uniqueCount="386">
  <si>
    <t>В</t>
  </si>
  <si>
    <t>Участок</t>
  </si>
  <si>
    <t>Количество точек поставки потребителей услуг сетевой организации, в отношении которых произошел перерыв электроснабжения, шт.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</si>
  <si>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</si>
  <si>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Продолжительность прекращения передачи электрической энергии, час</t>
  </si>
  <si>
    <t>Время и дата восстановления режима потребления электрической энергии потребителей услуг (часы, минуты, ГГГГ.ММ.ДД)</t>
  </si>
  <si>
    <t>Время и дата начала прекращения передачи электрической энергии (часы, минуты, ГГГГ.ММ.ДД)</t>
  </si>
  <si>
    <t>Высший класс напряжения отключенного оборудования сетевой организации, кВ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</si>
  <si>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</si>
  <si>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Вид прекращения передачи электроэнергии (П-плановое, А-аварийное , В-внерегламентное (Аварийное))</t>
  </si>
  <si>
    <t>Участок №2</t>
  </si>
  <si>
    <t>П</t>
  </si>
  <si>
    <t>ВЛ-10кВ</t>
  </si>
  <si>
    <t>Опиловка ВЛ-10кВ</t>
  </si>
  <si>
    <t>ТП-2497,ТП-2494 ВЛ-10кВ Маяк</t>
  </si>
  <si>
    <t>Повреждение в смежной сетевой организации</t>
  </si>
  <si>
    <t>Повреждение ВЛ-10кВ</t>
  </si>
  <si>
    <t>ТП-2 ВЛ-10кВ Елатьма</t>
  </si>
  <si>
    <t>Неисправность неопределена(мокрый снег)</t>
  </si>
  <si>
    <t>ТП-2,6-14 ВЛ-10кВ  Елатьма</t>
  </si>
  <si>
    <t>ЦРП-10кВ Елатьма, ф.3</t>
  </si>
  <si>
    <t>ПС Лашма ф3, КТП 3</t>
  </si>
  <si>
    <t>ТП</t>
  </si>
  <si>
    <t>КТП3</t>
  </si>
  <si>
    <t>Участок №1</t>
  </si>
  <si>
    <t>ф14 10кВ КТП2</t>
  </si>
  <si>
    <t>ВЛ</t>
  </si>
  <si>
    <t>КТП 2</t>
  </si>
  <si>
    <t>Смена Проходных излляторов</t>
  </si>
  <si>
    <t>N</t>
  </si>
  <si>
    <t>Организационные причины аварии</t>
  </si>
  <si>
    <t>Код организационных причин</t>
  </si>
  <si>
    <t>п/п</t>
  </si>
  <si>
    <t>1.</t>
  </si>
  <si>
    <t>Ошибочные или неправильные действия оперативного и (или) диспетчерского персонала</t>
  </si>
  <si>
    <t xml:space="preserve"> 3.4.1</t>
  </si>
  <si>
    <t>2.</t>
  </si>
  <si>
    <t>Ошибочные или неправильные действия (или бездействие) персонала служб (подразделений) организации</t>
  </si>
  <si>
    <t xml:space="preserve"> 3.4.2</t>
  </si>
  <si>
    <t>3.</t>
  </si>
  <si>
    <t>Ошибочные или неправильные действия привлеченного персонала, выполняющего работу по договору</t>
  </si>
  <si>
    <t xml:space="preserve">  3.4.3</t>
  </si>
  <si>
    <t>4.</t>
  </si>
  <si>
    <t>Ошибочные или неправильные действия собственного ремонтного или наладочного персонала организации</t>
  </si>
  <si>
    <t xml:space="preserve">   3.4.4</t>
  </si>
  <si>
    <t>5.</t>
  </si>
  <si>
    <t>Ошибочные или неправильные действия (или бездействие) руководящего персонала</t>
  </si>
  <si>
    <t xml:space="preserve">  3.4.5</t>
  </si>
  <si>
    <t>6.</t>
  </si>
  <si>
    <t>Неудовлетворительное качество производственных или должностных инструкций, других локальных актов документов организации</t>
  </si>
  <si>
    <t xml:space="preserve">  3.4.6</t>
  </si>
  <si>
    <t>7.</t>
  </si>
  <si>
    <t>Несоблюдение сроков, невыполнение в требуемых объемах технического обслуживания или ремонта оборудования и устройств</t>
  </si>
  <si>
    <t xml:space="preserve">  3.4.7</t>
  </si>
  <si>
    <t>Несоблюдение сроков ТО и ремонта оборудования, устройств.</t>
  </si>
  <si>
    <t>3.4.7.1</t>
  </si>
  <si>
    <t>Несоблюдение объемов ТО и ремонта оборудования, устройств</t>
  </si>
  <si>
    <t>3.4.7.2</t>
  </si>
  <si>
    <t>Несвоевременное выявление и устранение дефектов</t>
  </si>
  <si>
    <t>3.4.7.3</t>
  </si>
  <si>
    <t>Прочие нарушения</t>
  </si>
  <si>
    <t>3.4.7.4</t>
  </si>
  <si>
    <t>8.</t>
  </si>
  <si>
    <t>Воздействие посторонних лиц и организаций, не участвующих в технологическом процессе</t>
  </si>
  <si>
    <t xml:space="preserve"> 3.4.8</t>
  </si>
  <si>
    <t>Производство несанкционированных строительных и погрузочно-разгрузочных работ в охранных зонах объектов электросетевого хозяйства</t>
  </si>
  <si>
    <t>3.4.8.1</t>
  </si>
  <si>
    <t>Проезд крупногабаритной техники</t>
  </si>
  <si>
    <t>3.4.8.2</t>
  </si>
  <si>
    <t>Несанкционированная рубка лесных насаждений</t>
  </si>
  <si>
    <t>3.4.8.3</t>
  </si>
  <si>
    <t>Наброс посторонних предметов на ВЛ</t>
  </si>
  <si>
    <t>3.4.8.4</t>
  </si>
  <si>
    <t>Прочие воздействия</t>
  </si>
  <si>
    <t>3.4.8.5</t>
  </si>
  <si>
    <t>9.</t>
  </si>
  <si>
    <t>Воздействие организаций, участвующих в технологическом процессе</t>
  </si>
  <si>
    <t xml:space="preserve"> 3.4.9</t>
  </si>
  <si>
    <t>Отключение (повреждение) оборудования в смежной электрической сети</t>
  </si>
  <si>
    <t>3.4.9.1</t>
  </si>
  <si>
    <t>Отключение (повреждение) оборудования на объекте генерации</t>
  </si>
  <si>
    <t>3.4.9.2</t>
  </si>
  <si>
    <t>Отключение (повреждение) оборудования потребителей электрической энергии</t>
  </si>
  <si>
    <t>3.4.9.3</t>
  </si>
  <si>
    <t>10.</t>
  </si>
  <si>
    <t>Воздействие животных и птиц</t>
  </si>
  <si>
    <t xml:space="preserve"> 3.4.10</t>
  </si>
  <si>
    <t>11.</t>
  </si>
  <si>
    <t>Превышение параметров воздействия стихийных явлений относительно условий проекта</t>
  </si>
  <si>
    <t xml:space="preserve"> 3.4.11</t>
  </si>
  <si>
    <t>12.</t>
  </si>
  <si>
    <t>Воздействие повторяющихся стихийных явлений</t>
  </si>
  <si>
    <t xml:space="preserve"> 3.4.12</t>
  </si>
  <si>
    <t>Гололедно-изморозевые отложения</t>
  </si>
  <si>
    <t>3.4.12.1</t>
  </si>
  <si>
    <t>Ветровые нагрузки</t>
  </si>
  <si>
    <t>3.4.12.2</t>
  </si>
  <si>
    <t>Атмосферные перенапряжения (гроза)</t>
  </si>
  <si>
    <t>3.4.12.3</t>
  </si>
  <si>
    <t>Природные пожары</t>
  </si>
  <si>
    <t>3.4.12.4</t>
  </si>
  <si>
    <t>Прочие воздействия неблагоприятных природных явлений</t>
  </si>
  <si>
    <t>3.4.12.5</t>
  </si>
  <si>
    <t>13.</t>
  </si>
  <si>
    <t>Дефекты (недостатки) проекта, конструкции, изготовления, монтажа</t>
  </si>
  <si>
    <t xml:space="preserve"> 3.4.13</t>
  </si>
  <si>
    <t>Недостатки проекта</t>
  </si>
  <si>
    <t>3.4.13.1</t>
  </si>
  <si>
    <t>Недостатки конструкции</t>
  </si>
  <si>
    <t>3.4.13.2</t>
  </si>
  <si>
    <t>Дефекты изготовления</t>
  </si>
  <si>
    <t>3.4.13.3</t>
  </si>
  <si>
    <t>Дефекты монтажа</t>
  </si>
  <si>
    <t>3.4.13.4</t>
  </si>
  <si>
    <t>14.</t>
  </si>
  <si>
    <t>Невыявленные причины</t>
  </si>
  <si>
    <t>Таблица 4. Классификационные признаки технических причин повреждений оборудования</t>
  </si>
  <si>
    <t>Технические причины повреждений оборудования</t>
  </si>
  <si>
    <t>Код технических причин</t>
  </si>
  <si>
    <t>Нарушение структуры материала</t>
  </si>
  <si>
    <t xml:space="preserve">  4.1</t>
  </si>
  <si>
    <t>Механический износ, неудовлетворительная смазка</t>
  </si>
  <si>
    <t xml:space="preserve">  4.2</t>
  </si>
  <si>
    <t>Нарушение механического соединения</t>
  </si>
  <si>
    <t xml:space="preserve">  4.3</t>
  </si>
  <si>
    <t>Внешнее механическое воздействие</t>
  </si>
  <si>
    <t xml:space="preserve">  4.4</t>
  </si>
  <si>
    <t>Золовой износ</t>
  </si>
  <si>
    <t xml:space="preserve">  4.5</t>
  </si>
  <si>
    <t>Коррозионный, эрозионный износ</t>
  </si>
  <si>
    <t xml:space="preserve">  4.6</t>
  </si>
  <si>
    <t>Нарушение герметичности</t>
  </si>
  <si>
    <t xml:space="preserve">  4.7</t>
  </si>
  <si>
    <t>Нарушение нормального вибросостояния</t>
  </si>
  <si>
    <t xml:space="preserve">  4.8</t>
  </si>
  <si>
    <t>Взрыв, загорание, пожар</t>
  </si>
  <si>
    <t xml:space="preserve">  4.9</t>
  </si>
  <si>
    <t>Термическое повреждение, перегрев, пережог</t>
  </si>
  <si>
    <t xml:space="preserve">  4.10</t>
  </si>
  <si>
    <t>Электродуговое повреждение</t>
  </si>
  <si>
    <t xml:space="preserve">  4.11</t>
  </si>
  <si>
    <t>Нарушение электрической изоляции</t>
  </si>
  <si>
    <t xml:space="preserve">  4.12</t>
  </si>
  <si>
    <t>Нарушение электрического контакта, размыкание, обрыв цепи</t>
  </si>
  <si>
    <t xml:space="preserve">  4.13</t>
  </si>
  <si>
    <t>Механическое разрушение (повреждение), деформация, перекос</t>
  </si>
  <si>
    <t xml:space="preserve">  4.14</t>
  </si>
  <si>
    <t>15.</t>
  </si>
  <si>
    <t>Разрушение фундамента, строительных конструкций, ослабление крепления оборудования к фундаменту</t>
  </si>
  <si>
    <t xml:space="preserve">  4.15</t>
  </si>
  <si>
    <t>16.</t>
  </si>
  <si>
    <t>Исчерпание ресурса</t>
  </si>
  <si>
    <t xml:space="preserve">  4.16</t>
  </si>
  <si>
    <t>17.</t>
  </si>
  <si>
    <t>Загрязнение, попадание инородных предметов</t>
  </si>
  <si>
    <t xml:space="preserve">  4.17</t>
  </si>
  <si>
    <t>18.</t>
  </si>
  <si>
    <t>Дефект сварного соединения (шва)</t>
  </si>
  <si>
    <t xml:space="preserve">  4.18</t>
  </si>
  <si>
    <t>19.</t>
  </si>
  <si>
    <t>Повышение давления, гидравлический удар</t>
  </si>
  <si>
    <t xml:space="preserve">  4.19</t>
  </si>
  <si>
    <t>20.</t>
  </si>
  <si>
    <t>Сбой/дефект программного обеспечения</t>
  </si>
  <si>
    <t xml:space="preserve">  4.20</t>
  </si>
  <si>
    <t>21.</t>
  </si>
  <si>
    <t xml:space="preserve">  4.21</t>
  </si>
  <si>
    <t>Информация о вводе в ремонт и выводе из ремонта электросетевых объектов</t>
  </si>
  <si>
    <t>Наименование объекта</t>
  </si>
  <si>
    <t>Дата ввода в ремонт</t>
  </si>
  <si>
    <t>Дата вывода из ремонта</t>
  </si>
  <si>
    <t>Примеча-ния</t>
  </si>
  <si>
    <t xml:space="preserve"> </t>
  </si>
  <si>
    <t>План</t>
  </si>
  <si>
    <t>Факт</t>
  </si>
  <si>
    <t>за январь 2020 года</t>
  </si>
  <si>
    <t xml:space="preserve"> 3.4.14</t>
  </si>
  <si>
    <t xml:space="preserve">ТП-8,9,10,11,12,13,14 ВЛ-10кВ </t>
  </si>
  <si>
    <t>ЦРП-10кВ Елатьма ф.3</t>
  </si>
  <si>
    <t>А</t>
  </si>
  <si>
    <t>Обрыв провода ВЛ-10кВ на опоре №149</t>
  </si>
  <si>
    <t>Замена вставки на ЗТП-2</t>
  </si>
  <si>
    <t>10 (10.5)</t>
  </si>
  <si>
    <t>ВЛ №7 п/с Сабурово</t>
  </si>
  <si>
    <t>ЦРП-10кВ Елатьма ВЛ№3</t>
  </si>
  <si>
    <t>№пп</t>
  </si>
  <si>
    <t>п/с Телебукино ЗТП-2396  ф.12</t>
  </si>
  <si>
    <t>0.38</t>
  </si>
  <si>
    <t xml:space="preserve">ВЛ- 0,4кВ </t>
  </si>
  <si>
    <t>Обрыв ввода п.Крутоярский д.59 кв.2</t>
  </si>
  <si>
    <t xml:space="preserve">ВЛ 0,4кВ </t>
  </si>
  <si>
    <t>Окисление контакта на опоре ВЛ-0,4кВ</t>
  </si>
  <si>
    <t>п/с Лашма 35/10кВ ф.5</t>
  </si>
  <si>
    <t>Работа персонала РЭС</t>
  </si>
  <si>
    <t>п/с Затон 35/10 кВ ф2</t>
  </si>
  <si>
    <t>10(10.5)</t>
  </si>
  <si>
    <t>п/с Лашма 35/10кВ ф.3</t>
  </si>
  <si>
    <t>п/с Касимов ТП-2588 ф3</t>
  </si>
  <si>
    <t>ВЛ-0,4кВ</t>
  </si>
  <si>
    <t>Обрыв ввода ул.Залесное д.11 Исаков А.Ф.</t>
  </si>
  <si>
    <t>п/с Зеленино 35/10кВ ф4, ф3</t>
  </si>
  <si>
    <t>п/с Лашма ТП-6 ф1, ТП-3 ф2</t>
  </si>
  <si>
    <t>Работа персонала МУ МПЖКХ (установка натяж-</t>
  </si>
  <si>
    <t>ного устройства от оп.19 до оп.36)</t>
  </si>
  <si>
    <t xml:space="preserve">п/с Кольдюки 10кВ ф.4 </t>
  </si>
  <si>
    <t>Неисправность в смежной сет.организации</t>
  </si>
  <si>
    <t>ТП-4,ф.3 ВЛ-0,4кВ Елатьма</t>
  </si>
  <si>
    <t>Ремонт рубильника</t>
  </si>
  <si>
    <t>ТП-1,ф.4 ВЛ-0,4кВ Елатьма</t>
  </si>
  <si>
    <t>Ремонт ВЛ-0,4кВ</t>
  </si>
  <si>
    <t>ТП-2179 ВЛ-10кВ Любовниково</t>
  </si>
  <si>
    <t>п/с Лашма ТП-1  ф1 ВЛ 0,4№1</t>
  </si>
  <si>
    <t>п/с Кольдюки 10кВ ф.4  ВЛ10кВ№4</t>
  </si>
  <si>
    <t>за</t>
  </si>
  <si>
    <t>года</t>
  </si>
  <si>
    <t>Акт №</t>
  </si>
  <si>
    <t>Общие сведения</t>
  </si>
  <si>
    <t>Организация (филиал, обособленное структурное подразделение)</t>
  </si>
  <si>
    <t>Наименование организации</t>
  </si>
  <si>
    <t>Субъект</t>
  </si>
  <si>
    <t>Рязанская область</t>
  </si>
  <si>
    <t>1.1.</t>
  </si>
  <si>
    <t>1.2.</t>
  </si>
  <si>
    <t>Дата и время возникновения аварии:</t>
  </si>
  <si>
    <t>Учётные признаки аварии</t>
  </si>
  <si>
    <t>1.3.</t>
  </si>
  <si>
    <t>Код</t>
  </si>
  <si>
    <t>Содержание учетного признака</t>
  </si>
  <si>
    <t>Классификация видов оборудования и устройств</t>
  </si>
  <si>
    <t>Организация</t>
  </si>
  <si>
    <t>Наименование вида оборудования (устройств)</t>
  </si>
  <si>
    <t>1.4.</t>
  </si>
  <si>
    <t>1.5.</t>
  </si>
  <si>
    <t>Классификационные признаки причин аварии</t>
  </si>
  <si>
    <t>Наименование организационной причины аварии</t>
  </si>
  <si>
    <t xml:space="preserve">                  Наименование технической причины повреждений оборудования</t>
  </si>
  <si>
    <t>1.6.</t>
  </si>
  <si>
    <t>Дата и время ликвидации аварийного режима</t>
  </si>
  <si>
    <t>Описательный блок</t>
  </si>
  <si>
    <t>. Описание состояния и режима работы объектов электроэнергетики и (или) энергопринимающих установок до возникновения аварии</t>
  </si>
  <si>
    <t>Описание состояния и режима работы объектов электроэнергетики и (или) энергопринимающих установок во время аварии:</t>
  </si>
  <si>
    <t>2.1.</t>
  </si>
  <si>
    <t>2.2.</t>
  </si>
  <si>
    <t>Описание выявленных в ходе расследования нарушений требований нормативных правовых актов в области электроэнергетики, в том числе установленных норм и правил эксплуатации объектов элек-троэнергетики и энергопринимающих установок, а также технических регламентов:</t>
  </si>
  <si>
    <t>2.3.</t>
  </si>
  <si>
    <t>2.4.</t>
  </si>
  <si>
    <t>Описание нарушения</t>
  </si>
  <si>
    <t>наименование НТД</t>
  </si>
  <si>
    <t>пункт НТД</t>
  </si>
  <si>
    <t>организация</t>
  </si>
  <si>
    <t>Причины возникновения аварии и ее развития:</t>
  </si>
  <si>
    <t>Описание организационных причин</t>
  </si>
  <si>
    <t>код</t>
  </si>
  <si>
    <t>Перечень и описание повреждения оборудования (устройств) объектов электроэнергетики и (или) энергопринимающих установок:</t>
  </si>
  <si>
    <t xml:space="preserve">2.5. </t>
  </si>
  <si>
    <t xml:space="preserve"> Описание выявленных в ходе расследования недостатков эксплуатации, проекта, конструкции, изготовления, строительства, монтажа оборудования (устройств), явившихся предпосылками аварии или затруднивших её ликвидацию:</t>
  </si>
  <si>
    <t>2.6.</t>
  </si>
  <si>
    <t>Противоаварийные мероприятия</t>
  </si>
  <si>
    <t xml:space="preserve">3. </t>
  </si>
  <si>
    <t>Содержание мероприятия</t>
  </si>
  <si>
    <t>Дата выполнения</t>
  </si>
  <si>
    <t>Сведения о поврежденном или отказавшем электротехническом оборудовании (устройстве) электростанций и электрических сетей</t>
  </si>
  <si>
    <t xml:space="preserve">5. </t>
  </si>
  <si>
    <t xml:space="preserve"> Диспетчерское наименование объекта: </t>
  </si>
  <si>
    <t>5.1.</t>
  </si>
  <si>
    <t xml:space="preserve"> Поврежденное или отказавшее оборудование (устройство)</t>
  </si>
  <si>
    <t>5.2.</t>
  </si>
  <si>
    <t xml:space="preserve"> Марка: </t>
  </si>
  <si>
    <t>5.3.</t>
  </si>
  <si>
    <t>Параметры</t>
  </si>
  <si>
    <t>5.4.</t>
  </si>
  <si>
    <t xml:space="preserve">5.5. </t>
  </si>
  <si>
    <t>5.8. Количество поврежденного или отказавшего оборудования (устройств), уз-лов:</t>
  </si>
  <si>
    <t>5.9. Напряжение сети:     кВ.</t>
  </si>
  <si>
    <t>Члены комиссии:</t>
  </si>
  <si>
    <t xml:space="preserve"> Изготовитель оборудования (устройства):</t>
  </si>
  <si>
    <t>5.10.</t>
  </si>
  <si>
    <t xml:space="preserve">5.11. </t>
  </si>
  <si>
    <t>Изготовитель повредившегося узла:</t>
  </si>
  <si>
    <t xml:space="preserve">5.12. </t>
  </si>
  <si>
    <t xml:space="preserve">Состояние нейтрали: </t>
  </si>
  <si>
    <t xml:space="preserve">5.13. </t>
  </si>
  <si>
    <t>Условия отказа оборудования (устройства):</t>
  </si>
  <si>
    <t xml:space="preserve">5.14. </t>
  </si>
  <si>
    <t xml:space="preserve"> Длина линии электропередачи, километр; число цепей воздушной линии, штук:   </t>
  </si>
  <si>
    <t>5.15.</t>
  </si>
  <si>
    <t>Материал:</t>
  </si>
  <si>
    <t xml:space="preserve">5.16. </t>
  </si>
  <si>
    <t xml:space="preserve">Условия работы: </t>
  </si>
  <si>
    <t xml:space="preserve">5.17. </t>
  </si>
  <si>
    <t xml:space="preserve"> Характер повреждения или отказа:</t>
  </si>
  <si>
    <t>5.18.</t>
  </si>
  <si>
    <t>Причины повреждения или отказа:</t>
  </si>
  <si>
    <t xml:space="preserve">5.19. </t>
  </si>
  <si>
    <t>Описание действий оперативного персонала и должностных лиц субъектов электроэнергетики и потребителей электрической энергии, послуживших предпосылками и (или) причинами возникновения аварии</t>
  </si>
  <si>
    <t>7. </t>
  </si>
  <si>
    <t xml:space="preserve"> Место работы: </t>
  </si>
  <si>
    <t>7.1.</t>
  </si>
  <si>
    <t xml:space="preserve">Должность: </t>
  </si>
  <si>
    <t xml:space="preserve">7.2. </t>
  </si>
  <si>
    <t>Образование:</t>
  </si>
  <si>
    <t xml:space="preserve">7.3. </t>
  </si>
  <si>
    <t xml:space="preserve">Специальность: </t>
  </si>
  <si>
    <t xml:space="preserve">7.4. </t>
  </si>
  <si>
    <t>Обстоятельства ошибки:</t>
  </si>
  <si>
    <t xml:space="preserve">7.5. </t>
  </si>
  <si>
    <t xml:space="preserve"> Причины ошибки: </t>
  </si>
  <si>
    <t>7.6.</t>
  </si>
  <si>
    <t xml:space="preserve"> Стаж работы в данной должности:    лет</t>
  </si>
  <si>
    <t>7.7.</t>
  </si>
  <si>
    <t xml:space="preserve"> Дата последней проверки знаний в объеме требований к занимаемой должности: </t>
  </si>
  <si>
    <t>7.8.</t>
  </si>
  <si>
    <t xml:space="preserve"> Технические мероприятия:</t>
  </si>
  <si>
    <t>3.1.</t>
  </si>
  <si>
    <t>Организационные мероприятия:</t>
  </si>
  <si>
    <t>3.2.</t>
  </si>
  <si>
    <t>не установлено</t>
  </si>
  <si>
    <t>Снегопад, Сильный порывистый ветер</t>
  </si>
  <si>
    <t>попадание оторванного сучка дерева на провода</t>
  </si>
  <si>
    <t>Не установлено</t>
  </si>
  <si>
    <t>Произведён верховой осмотр ВЛ 10кВ</t>
  </si>
  <si>
    <t>ВЛ 10кВ №3</t>
  </si>
  <si>
    <t xml:space="preserve">Узел, деталь: </t>
  </si>
  <si>
    <t xml:space="preserve">5.6. </t>
  </si>
  <si>
    <t>Тип узла, детали:</t>
  </si>
  <si>
    <t xml:space="preserve">5.7. </t>
  </si>
  <si>
    <t>10кВ</t>
  </si>
  <si>
    <t>Год изготовления оборудования (устройства):</t>
  </si>
  <si>
    <t>_</t>
  </si>
  <si>
    <r>
      <rPr>
        <sz val="14"/>
        <color theme="1"/>
        <rFont val="Calibri"/>
        <family val="2"/>
        <charset val="204"/>
        <scheme val="minor"/>
      </rPr>
      <t>В</t>
    </r>
    <r>
      <rPr>
        <b/>
        <sz val="14"/>
        <color theme="1"/>
        <rFont val="Calibri"/>
        <family val="2"/>
        <charset val="204"/>
        <scheme val="minor"/>
      </rPr>
      <t>Л 10кВ №3</t>
    </r>
  </si>
  <si>
    <r>
      <t xml:space="preserve">Конструктивное напряжение:   </t>
    </r>
    <r>
      <rPr>
        <b/>
        <sz val="14"/>
        <color theme="1"/>
        <rFont val="Calibri"/>
        <family val="2"/>
        <charset val="204"/>
        <scheme val="minor"/>
      </rPr>
      <t>10  кВ.</t>
    </r>
  </si>
  <si>
    <t>01ч 00м 2020.02.02</t>
  </si>
  <si>
    <t>С.П. Староверов</t>
  </si>
  <si>
    <t>Начальник учаска №2</t>
  </si>
  <si>
    <t>Электромонтёр</t>
  </si>
  <si>
    <t>А.В. Зверев</t>
  </si>
  <si>
    <t xml:space="preserve">А.В.Гаврилов </t>
  </si>
  <si>
    <t>двухфаное К.З. от посторонних предметов</t>
  </si>
  <si>
    <t>Корогкое замыкание</t>
  </si>
  <si>
    <t>Председатель комиссии:  Главный инженер</t>
  </si>
  <si>
    <t>Г.М. Евстифеев</t>
  </si>
  <si>
    <t>Дата и время устраненияения аварии:</t>
  </si>
  <si>
    <t>01ч 30м 2020.02.02</t>
  </si>
  <si>
    <t>МУ МПЖКХ Гусь-Железный, участок №2</t>
  </si>
  <si>
    <t>Провести внеплановый осмотр ВЛ №3,  расстояние от сучьев деревьев</t>
  </si>
  <si>
    <t>ЦРП-10кВ ф.3 Елатьма</t>
  </si>
  <si>
    <t>Пробой опорного изолятора на вышке Мегафон</t>
  </si>
  <si>
    <t>п/с Сабурово 110/10 кВ ф.7</t>
  </si>
  <si>
    <t>Пробой изолятора на оп.1 от ЗТП-1 ВЛ-10кВ</t>
  </si>
  <si>
    <t>Замена вставки 10 кВ</t>
  </si>
  <si>
    <t>Аварийного отключения</t>
  </si>
  <si>
    <t>произошедшего</t>
  </si>
  <si>
    <t>в</t>
  </si>
  <si>
    <t xml:space="preserve">ВЛ- 10кВ </t>
  </si>
  <si>
    <t>Сгорели 3 выс.вставки,работа РЭС</t>
  </si>
  <si>
    <t xml:space="preserve">ВЛ 10кВ </t>
  </si>
  <si>
    <t>Сгорели 2 выс.вставки,работа РЭС</t>
  </si>
  <si>
    <t>Обрыв линейного провода,работа РЭС</t>
  </si>
  <si>
    <t>п/с Лашма 35/10 кВ ф5</t>
  </si>
  <si>
    <t>ВЛ-0,4кВ №4 КТП-14, ф.4  ЦРП 10кВ Елатьма</t>
  </si>
  <si>
    <t>18,20 2021.04.02</t>
  </si>
  <si>
    <t>19,25 2021.04.02</t>
  </si>
  <si>
    <t>21,45 2021.04.07</t>
  </si>
  <si>
    <t>22,03 2021.04.07</t>
  </si>
  <si>
    <t>ВЛ №1 ТП-2445 ф.1.ПС110/35/10кВ ф.2 Шостье</t>
  </si>
  <si>
    <t>01,00 2021.04.08</t>
  </si>
  <si>
    <t>14,00 2021.04.08</t>
  </si>
  <si>
    <t>02,00 2021.04.21</t>
  </si>
  <si>
    <t>15,00 2021.04.21</t>
  </si>
  <si>
    <t>15,19 2021.04.24</t>
  </si>
  <si>
    <t>20,08 2021.04.24</t>
  </si>
  <si>
    <t>КТП-1а КЛ-10кВ</t>
  </si>
  <si>
    <t>21,45 2021.04.24</t>
  </si>
  <si>
    <t>22,10 2021.04.24</t>
  </si>
  <si>
    <t>ВЛ-10кВ №2 п/с Затон 35/10 кВ ф2</t>
  </si>
  <si>
    <t>12,00 2021.04.25</t>
  </si>
  <si>
    <t>21,30 2021.04.25</t>
  </si>
  <si>
    <t>ВЛ №2 ЗТП-8 ф.2. ПС35/10кВ ф.5 Лашма</t>
  </si>
  <si>
    <t>15,30 2021.04.30</t>
  </si>
  <si>
    <t>19,00 2021.04.30</t>
  </si>
  <si>
    <t xml:space="preserve">КТП-11, ф.4 ВЛ-0,4кВ Елатьма </t>
  </si>
  <si>
    <t xml:space="preserve">КТП-6,8-14  ВЛ-10кВ Елатьма </t>
  </si>
  <si>
    <t xml:space="preserve">ЗТП-10, ф.1 ВЛ-0,4кВ Елатьма </t>
  </si>
  <si>
    <t>ЗТП-3,ф.3 ВЛ-0,4кВ</t>
  </si>
  <si>
    <t>апрель</t>
  </si>
  <si>
    <t xml:space="preserve"> 2021 года</t>
  </si>
</sst>
</file>

<file path=xl/styles.xml><?xml version="1.0" encoding="utf-8"?>
<styleSheet xmlns="http://schemas.openxmlformats.org/spreadsheetml/2006/main">
  <numFmts count="5">
    <numFmt numFmtId="164" formatCode="hh&quot;, &quot;mm&quot;, &quot;yyyy&quot;.&quot;mm&quot;.&quot;dd"/>
    <numFmt numFmtId="165" formatCode="dd&quot;.&quot;mmm"/>
    <numFmt numFmtId="166" formatCode="dd&quot;.&quot;mm&quot;.&quot;yyyy"/>
    <numFmt numFmtId="167" formatCode="mmm&quot;.&quot;yy"/>
    <numFmt numFmtId="168" formatCode="[$-419]mmmm\ yyyy;@"/>
  </numFmts>
  <fonts count="24"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sz val="12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b/>
      <sz val="8"/>
      <color rgb="FF000000"/>
      <name val="Arial Narrow"/>
      <family val="2"/>
      <charset val="204"/>
    </font>
    <font>
      <sz val="11"/>
      <name val="Calibri"/>
      <family val="2"/>
      <charset val="204"/>
    </font>
    <font>
      <sz val="18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rgb="FF26282F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color rgb="FF000000"/>
      <name val="Arial Narrow"/>
      <family val="2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2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26282F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8" fillId="0" borderId="0"/>
    <xf numFmtId="0" fontId="11" fillId="0" borderId="0" applyNumberFormat="0" applyFont="0" applyFill="0" applyBorder="0" applyAlignment="0" applyProtection="0">
      <alignment vertical="top"/>
    </xf>
  </cellStyleXfs>
  <cellXfs count="185">
    <xf numFmtId="0" fontId="0" fillId="0" borderId="0" xfId="0"/>
    <xf numFmtId="0" fontId="2" fillId="0" borderId="0" xfId="1" applyFont="1"/>
    <xf numFmtId="0" fontId="2" fillId="0" borderId="1" xfId="1" applyFont="1" applyBorder="1"/>
    <xf numFmtId="2" fontId="1" fillId="0" borderId="1" xfId="1" applyNumberFormat="1" applyFill="1" applyBorder="1" applyAlignment="1">
      <alignment horizontal="center" wrapText="1"/>
    </xf>
    <xf numFmtId="0" fontId="2" fillId="0" borderId="1" xfId="1" applyFont="1" applyBorder="1" applyAlignment="1">
      <alignment vertical="center"/>
    </xf>
    <xf numFmtId="0" fontId="2" fillId="0" borderId="1" xfId="1" applyFont="1" applyBorder="1" applyAlignment="1"/>
    <xf numFmtId="164" fontId="4" fillId="0" borderId="1" xfId="2" applyNumberFormat="1" applyFont="1" applyFill="1" applyBorder="1" applyAlignment="1">
      <alignment horizontal="center" wrapText="1"/>
    </xf>
    <xf numFmtId="21" fontId="2" fillId="0" borderId="0" xfId="1" applyNumberFormat="1" applyFont="1"/>
    <xf numFmtId="0" fontId="1" fillId="0" borderId="6" xfId="1" applyFill="1" applyBorder="1" applyAlignment="1">
      <alignment horizontal="left" wrapText="1"/>
    </xf>
    <xf numFmtId="0" fontId="2" fillId="0" borderId="7" xfId="1" applyFont="1" applyBorder="1"/>
    <xf numFmtId="0" fontId="1" fillId="0" borderId="1" xfId="1" applyFont="1" applyBorder="1"/>
    <xf numFmtId="0" fontId="6" fillId="0" borderId="1" xfId="1" applyFont="1" applyBorder="1"/>
    <xf numFmtId="0" fontId="1" fillId="0" borderId="1" xfId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wrapText="1"/>
    </xf>
    <xf numFmtId="0" fontId="7" fillId="0" borderId="0" xfId="0" applyFont="1" applyAlignment="1">
      <alignment vertical="center"/>
    </xf>
    <xf numFmtId="0" fontId="5" fillId="0" borderId="0" xfId="1" applyFont="1" applyFill="1" applyBorder="1" applyAlignment="1">
      <alignment vertical="top" wrapText="1"/>
    </xf>
    <xf numFmtId="0" fontId="2" fillId="0" borderId="0" xfId="1" applyFont="1" applyBorder="1"/>
    <xf numFmtId="164" fontId="4" fillId="0" borderId="7" xfId="2" applyNumberFormat="1" applyFont="1" applyFill="1" applyBorder="1" applyAlignment="1">
      <alignment horizontal="center" wrapText="1"/>
    </xf>
    <xf numFmtId="0" fontId="1" fillId="0" borderId="7" xfId="1" applyFont="1" applyFill="1" applyBorder="1" applyAlignment="1">
      <alignment horizontal="center" wrapText="1"/>
    </xf>
    <xf numFmtId="2" fontId="1" fillId="0" borderId="7" xfId="1" applyNumberFormat="1" applyFill="1" applyBorder="1" applyAlignment="1">
      <alignment horizontal="center" wrapText="1"/>
    </xf>
    <xf numFmtId="0" fontId="2" fillId="0" borderId="17" xfId="1" applyFont="1" applyBorder="1"/>
    <xf numFmtId="0" fontId="5" fillId="0" borderId="18" xfId="1" applyFont="1" applyFill="1" applyBorder="1" applyAlignment="1">
      <alignment vertical="top" wrapText="1"/>
    </xf>
    <xf numFmtId="0" fontId="5" fillId="0" borderId="19" xfId="1" applyFont="1" applyFill="1" applyBorder="1" applyAlignment="1">
      <alignment vertical="top" wrapText="1"/>
    </xf>
    <xf numFmtId="0" fontId="2" fillId="0" borderId="20" xfId="1" applyFont="1" applyBorder="1"/>
    <xf numFmtId="0" fontId="5" fillId="0" borderId="21" xfId="1" applyFont="1" applyFill="1" applyBorder="1" applyAlignment="1">
      <alignment vertical="top" wrapText="1"/>
    </xf>
    <xf numFmtId="0" fontId="8" fillId="0" borderId="0" xfId="3"/>
    <xf numFmtId="0" fontId="9" fillId="0" borderId="2" xfId="3" applyFont="1" applyBorder="1" applyAlignment="1">
      <alignment horizontal="center" vertical="center" wrapText="1"/>
    </xf>
    <xf numFmtId="0" fontId="9" fillId="0" borderId="23" xfId="3" applyFont="1" applyBorder="1" applyAlignment="1">
      <alignment horizontal="center" vertical="center" wrapText="1"/>
    </xf>
    <xf numFmtId="0" fontId="9" fillId="0" borderId="23" xfId="3" applyFont="1" applyBorder="1" applyAlignment="1">
      <alignment vertical="center" wrapText="1"/>
    </xf>
    <xf numFmtId="0" fontId="9" fillId="0" borderId="24" xfId="3" applyFont="1" applyBorder="1" applyAlignment="1">
      <alignment vertical="center" wrapText="1"/>
    </xf>
    <xf numFmtId="0" fontId="9" fillId="0" borderId="22" xfId="3" applyFont="1" applyBorder="1" applyAlignment="1">
      <alignment horizontal="center" vertical="center" wrapText="1"/>
    </xf>
    <xf numFmtId="0" fontId="9" fillId="0" borderId="24" xfId="3" applyFont="1" applyBorder="1" applyAlignment="1">
      <alignment horizontal="center" vertical="center" wrapText="1"/>
    </xf>
    <xf numFmtId="165" fontId="9" fillId="0" borderId="23" xfId="3" applyNumberFormat="1" applyFont="1" applyBorder="1" applyAlignment="1">
      <alignment vertical="center" wrapText="1"/>
    </xf>
    <xf numFmtId="166" fontId="9" fillId="0" borderId="24" xfId="3" applyNumberFormat="1" applyFont="1" applyBorder="1" applyAlignment="1">
      <alignment horizontal="center" vertical="center" wrapText="1"/>
    </xf>
    <xf numFmtId="0" fontId="9" fillId="0" borderId="25" xfId="3" applyFont="1" applyBorder="1" applyAlignment="1">
      <alignment horizontal="center" vertical="center" wrapText="1"/>
    </xf>
    <xf numFmtId="0" fontId="10" fillId="0" borderId="0" xfId="3" applyFont="1" applyAlignment="1">
      <alignment horizontal="center" vertical="center"/>
    </xf>
    <xf numFmtId="0" fontId="9" fillId="0" borderId="0" xfId="3" applyFont="1" applyAlignment="1">
      <alignment horizontal="justify" vertical="center"/>
    </xf>
    <xf numFmtId="0" fontId="9" fillId="0" borderId="27" xfId="3" applyFont="1" applyBorder="1" applyAlignment="1">
      <alignment vertical="center" wrapText="1"/>
    </xf>
    <xf numFmtId="0" fontId="9" fillId="0" borderId="28" xfId="3" applyFont="1" applyBorder="1" applyAlignment="1">
      <alignment vertical="center" wrapText="1"/>
    </xf>
    <xf numFmtId="0" fontId="9" fillId="0" borderId="29" xfId="3" applyFont="1" applyBorder="1" applyAlignment="1">
      <alignment horizontal="center" vertical="center" wrapText="1"/>
    </xf>
    <xf numFmtId="165" fontId="8" fillId="0" borderId="0" xfId="3" applyNumberFormat="1"/>
    <xf numFmtId="167" fontId="8" fillId="0" borderId="0" xfId="3" applyNumberFormat="1"/>
    <xf numFmtId="0" fontId="13" fillId="0" borderId="0" xfId="4" applyNumberFormat="1" applyFont="1" applyFill="1" applyBorder="1" applyAlignment="1" applyProtection="1">
      <alignment horizontal="center" vertical="top"/>
    </xf>
    <xf numFmtId="0" fontId="11" fillId="0" borderId="0" xfId="4" applyNumberFormat="1" applyFont="1" applyFill="1" applyBorder="1" applyAlignment="1" applyProtection="1">
      <alignment vertical="top"/>
    </xf>
    <xf numFmtId="0" fontId="12" fillId="0" borderId="1" xfId="4" applyNumberFormat="1" applyFont="1" applyFill="1" applyBorder="1" applyAlignment="1" applyProtection="1">
      <alignment horizontal="center" vertical="top" wrapText="1"/>
    </xf>
    <xf numFmtId="0" fontId="13" fillId="2" borderId="1" xfId="4" applyNumberFormat="1" applyFont="1" applyFill="1" applyBorder="1" applyAlignment="1" applyProtection="1">
      <alignment horizontal="center" vertical="top" wrapText="1"/>
    </xf>
    <xf numFmtId="22" fontId="13" fillId="2" borderId="1" xfId="4" applyNumberFormat="1" applyFont="1" applyFill="1" applyBorder="1" applyAlignment="1" applyProtection="1">
      <alignment horizontal="center" vertical="top" wrapText="1"/>
    </xf>
    <xf numFmtId="0" fontId="12" fillId="2" borderId="1" xfId="4" applyNumberFormat="1" applyFont="1" applyFill="1" applyBorder="1" applyAlignment="1" applyProtection="1">
      <alignment horizontal="center" vertical="top" wrapText="1"/>
    </xf>
    <xf numFmtId="0" fontId="0" fillId="2" borderId="0" xfId="0" applyFill="1"/>
    <xf numFmtId="0" fontId="0" fillId="0" borderId="0" xfId="0" applyFill="1"/>
    <xf numFmtId="22" fontId="0" fillId="0" borderId="0" xfId="0" applyNumberFormat="1"/>
    <xf numFmtId="1" fontId="9" fillId="0" borderId="26" xfId="3" applyNumberFormat="1" applyFont="1" applyBorder="1" applyAlignment="1">
      <alignment horizontal="center" vertical="center" wrapText="1"/>
    </xf>
    <xf numFmtId="0" fontId="9" fillId="0" borderId="31" xfId="3" applyFont="1" applyBorder="1" applyAlignment="1">
      <alignment vertical="center" wrapText="1"/>
    </xf>
    <xf numFmtId="0" fontId="9" fillId="0" borderId="0" xfId="3" applyFont="1" applyBorder="1" applyAlignment="1">
      <alignment vertical="center" wrapText="1"/>
    </xf>
    <xf numFmtId="0" fontId="9" fillId="0" borderId="30" xfId="3" applyFont="1" applyBorder="1" applyAlignment="1">
      <alignment vertical="center" wrapText="1"/>
    </xf>
    <xf numFmtId="0" fontId="12" fillId="0" borderId="1" xfId="4" applyNumberFormat="1" applyFont="1" applyFill="1" applyBorder="1" applyAlignment="1" applyProtection="1">
      <alignment horizontal="center" vertical="top" wrapText="1"/>
    </xf>
    <xf numFmtId="0" fontId="5" fillId="0" borderId="2" xfId="1" applyFont="1" applyFill="1" applyBorder="1" applyAlignment="1">
      <alignment vertical="top" wrapText="1"/>
    </xf>
    <xf numFmtId="0" fontId="5" fillId="0" borderId="4" xfId="1" applyFont="1" applyFill="1" applyBorder="1" applyAlignment="1">
      <alignment vertical="top" wrapText="1"/>
    </xf>
    <xf numFmtId="0" fontId="5" fillId="0" borderId="3" xfId="1" applyFont="1" applyFill="1" applyBorder="1" applyAlignment="1">
      <alignment vertical="top" wrapText="1"/>
    </xf>
    <xf numFmtId="0" fontId="1" fillId="0" borderId="38" xfId="1" applyFont="1" applyBorder="1"/>
    <xf numFmtId="0" fontId="6" fillId="0" borderId="38" xfId="1" applyFont="1" applyBorder="1"/>
    <xf numFmtId="0" fontId="1" fillId="0" borderId="38" xfId="1" applyFill="1" applyBorder="1" applyAlignment="1">
      <alignment horizontal="center" vertical="center" wrapText="1"/>
    </xf>
    <xf numFmtId="164" fontId="4" fillId="0" borderId="38" xfId="2" applyNumberFormat="1" applyFont="1" applyFill="1" applyBorder="1" applyAlignment="1">
      <alignment horizontal="center" wrapText="1"/>
    </xf>
    <xf numFmtId="0" fontId="1" fillId="0" borderId="38" xfId="1" applyFont="1" applyFill="1" applyBorder="1" applyAlignment="1">
      <alignment horizontal="center" wrapText="1"/>
    </xf>
    <xf numFmtId="2" fontId="1" fillId="0" borderId="38" xfId="1" applyNumberFormat="1" applyFill="1" applyBorder="1" applyAlignment="1">
      <alignment horizontal="center" wrapText="1"/>
    </xf>
    <xf numFmtId="0" fontId="2" fillId="0" borderId="38" xfId="1" applyFont="1" applyBorder="1" applyAlignment="1"/>
    <xf numFmtId="0" fontId="1" fillId="0" borderId="39" xfId="1" applyFill="1" applyBorder="1" applyAlignment="1">
      <alignment horizontal="left" wrapText="1"/>
    </xf>
    <xf numFmtId="0" fontId="2" fillId="0" borderId="38" xfId="1" applyFont="1" applyBorder="1" applyAlignment="1">
      <alignment vertical="center"/>
    </xf>
    <xf numFmtId="0" fontId="1" fillId="0" borderId="30" xfId="1" applyFont="1" applyBorder="1" applyAlignment="1">
      <alignment horizontal="center" vertical="center"/>
    </xf>
    <xf numFmtId="0" fontId="14" fillId="0" borderId="40" xfId="1" applyFont="1" applyFill="1" applyBorder="1" applyAlignment="1">
      <alignment horizontal="center" vertical="center" wrapText="1"/>
    </xf>
    <xf numFmtId="0" fontId="2" fillId="0" borderId="30" xfId="1" applyFont="1" applyBorder="1"/>
    <xf numFmtId="0" fontId="1" fillId="3" borderId="7" xfId="1" applyFont="1" applyFill="1" applyBorder="1"/>
    <xf numFmtId="0" fontId="2" fillId="3" borderId="7" xfId="1" applyFont="1" applyFill="1" applyBorder="1" applyAlignment="1"/>
    <xf numFmtId="0" fontId="1" fillId="0" borderId="7" xfId="1" applyFill="1" applyBorder="1" applyAlignment="1">
      <alignment horizontal="center" wrapText="1"/>
    </xf>
    <xf numFmtId="164" fontId="4" fillId="3" borderId="7" xfId="2" applyNumberFormat="1" applyFont="1" applyFill="1" applyBorder="1" applyAlignment="1">
      <alignment horizontal="center" wrapText="1"/>
    </xf>
    <xf numFmtId="0" fontId="2" fillId="0" borderId="7" xfId="1" applyFont="1" applyFill="1" applyBorder="1" applyAlignment="1">
      <alignment horizontal="left" wrapText="1"/>
    </xf>
    <xf numFmtId="0" fontId="2" fillId="3" borderId="7" xfId="1" applyFont="1" applyFill="1" applyBorder="1"/>
    <xf numFmtId="0" fontId="1" fillId="3" borderId="1" xfId="1" applyFont="1" applyFill="1" applyBorder="1"/>
    <xf numFmtId="0" fontId="2" fillId="3" borderId="1" xfId="1" applyFont="1" applyFill="1" applyBorder="1" applyAlignment="1"/>
    <xf numFmtId="164" fontId="4" fillId="3" borderId="1" xfId="2" applyNumberFormat="1" applyFont="1" applyFill="1" applyBorder="1" applyAlignment="1">
      <alignment horizontal="center" wrapText="1"/>
    </xf>
    <xf numFmtId="0" fontId="1" fillId="0" borderId="1" xfId="1" applyFont="1" applyFill="1" applyBorder="1" applyAlignment="1">
      <alignment horizontal="left" wrapText="1"/>
    </xf>
    <xf numFmtId="0" fontId="2" fillId="0" borderId="1" xfId="1" applyFont="1" applyFill="1" applyBorder="1" applyAlignment="1">
      <alignment horizontal="left" wrapText="1"/>
    </xf>
    <xf numFmtId="0" fontId="2" fillId="0" borderId="6" xfId="1" applyFont="1" applyBorder="1" applyAlignment="1"/>
    <xf numFmtId="0" fontId="2" fillId="0" borderId="0" xfId="1" applyFont="1" applyAlignment="1"/>
    <xf numFmtId="0" fontId="2" fillId="3" borderId="1" xfId="1" applyFont="1" applyFill="1" applyBorder="1" applyAlignment="1">
      <alignment vertical="center"/>
    </xf>
    <xf numFmtId="0" fontId="2" fillId="0" borderId="0" xfId="1" applyFont="1" applyAlignment="1">
      <alignment vertical="center"/>
    </xf>
    <xf numFmtId="0" fontId="6" fillId="3" borderId="1" xfId="1" applyFont="1" applyFill="1" applyBorder="1"/>
    <xf numFmtId="0" fontId="2" fillId="3" borderId="1" xfId="1" applyFont="1" applyFill="1" applyBorder="1"/>
    <xf numFmtId="0" fontId="15" fillId="0" borderId="1" xfId="1" applyFont="1" applyFill="1" applyBorder="1" applyAlignment="1">
      <alignment horizontal="center" vertical="center" wrapText="1"/>
    </xf>
    <xf numFmtId="0" fontId="1" fillId="0" borderId="1" xfId="1" applyFill="1" applyBorder="1" applyAlignment="1">
      <alignment horizontal="left" wrapText="1"/>
    </xf>
    <xf numFmtId="0" fontId="2" fillId="0" borderId="6" xfId="1" applyFont="1" applyFill="1" applyBorder="1" applyAlignment="1">
      <alignment horizontal="left" wrapText="1"/>
    </xf>
    <xf numFmtId="0" fontId="1" fillId="0" borderId="35" xfId="1" applyFont="1" applyBorder="1" applyAlignment="1">
      <alignment horizontal="center" vertical="center"/>
    </xf>
    <xf numFmtId="0" fontId="9" fillId="0" borderId="1" xfId="3" applyFont="1" applyBorder="1" applyAlignment="1">
      <alignment horizontal="center" vertical="center" wrapText="1"/>
    </xf>
    <xf numFmtId="0" fontId="9" fillId="0" borderId="32" xfId="3" applyFont="1" applyBorder="1" applyAlignment="1">
      <alignment vertical="center" wrapText="1"/>
    </xf>
    <xf numFmtId="0" fontId="9" fillId="0" borderId="4" xfId="3" applyFont="1" applyBorder="1" applyAlignment="1">
      <alignment horizontal="center" vertical="center" wrapText="1"/>
    </xf>
    <xf numFmtId="0" fontId="2" fillId="0" borderId="10" xfId="1" applyFont="1" applyBorder="1"/>
    <xf numFmtId="0" fontId="2" fillId="0" borderId="11" xfId="1" applyFont="1" applyBorder="1"/>
    <xf numFmtId="0" fontId="2" fillId="0" borderId="35" xfId="1" applyFont="1" applyBorder="1"/>
    <xf numFmtId="0" fontId="9" fillId="0" borderId="44" xfId="3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0" xfId="1" applyFont="1" applyBorder="1" applyAlignment="1">
      <alignment horizontal="center"/>
    </xf>
    <xf numFmtId="0" fontId="2" fillId="0" borderId="11" xfId="1" applyFont="1" applyBorder="1" applyAlignment="1">
      <alignment horizontal="center"/>
    </xf>
    <xf numFmtId="0" fontId="2" fillId="0" borderId="35" xfId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7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30" xfId="3" applyFont="1" applyBorder="1" applyAlignment="1">
      <alignment horizontal="center" vertical="center" wrapText="1"/>
    </xf>
    <xf numFmtId="0" fontId="2" fillId="0" borderId="0" xfId="3" applyFont="1"/>
    <xf numFmtId="0" fontId="12" fillId="0" borderId="0" xfId="4" applyNumberFormat="1" applyFont="1" applyFill="1" applyBorder="1" applyAlignment="1" applyProtection="1">
      <alignment vertical="top"/>
    </xf>
    <xf numFmtId="0" fontId="0" fillId="0" borderId="0" xfId="0" applyAlignment="1">
      <alignment horizontal="right"/>
    </xf>
    <xf numFmtId="168" fontId="12" fillId="0" borderId="0" xfId="4" applyNumberFormat="1" applyFont="1" applyFill="1" applyBorder="1" applyAlignment="1" applyProtection="1">
      <alignment vertical="top"/>
    </xf>
    <xf numFmtId="0" fontId="10" fillId="0" borderId="0" xfId="0" applyFont="1"/>
    <xf numFmtId="0" fontId="16" fillId="0" borderId="0" xfId="0" applyFont="1"/>
    <xf numFmtId="0" fontId="16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top" wrapText="1"/>
    </xf>
    <xf numFmtId="0" fontId="16" fillId="0" borderId="0" xfId="0" applyFont="1" applyAlignment="1">
      <alignment vertical="top"/>
    </xf>
    <xf numFmtId="0" fontId="0" fillId="0" borderId="0" xfId="0" applyAlignment="1">
      <alignment horizontal="left"/>
    </xf>
    <xf numFmtId="0" fontId="17" fillId="0" borderId="0" xfId="0" applyFont="1"/>
    <xf numFmtId="14" fontId="18" fillId="0" borderId="0" xfId="0" applyNumberFormat="1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18" fillId="0" borderId="0" xfId="0" applyFont="1"/>
    <xf numFmtId="0" fontId="19" fillId="0" borderId="0" xfId="0" applyFont="1" applyAlignment="1">
      <alignment horizontal="right"/>
    </xf>
    <xf numFmtId="0" fontId="20" fillId="0" borderId="0" xfId="0" applyFont="1"/>
    <xf numFmtId="0" fontId="16" fillId="0" borderId="0" xfId="0" applyFont="1" applyAlignment="1">
      <alignment horizontal="left" vertical="center"/>
    </xf>
    <xf numFmtId="0" fontId="21" fillId="0" borderId="0" xfId="0" applyNumberFormat="1" applyFont="1" applyFill="1" applyBorder="1" applyAlignment="1" applyProtection="1">
      <alignment horizontal="left" vertical="top"/>
    </xf>
    <xf numFmtId="0" fontId="20" fillId="0" borderId="0" xfId="0" applyFont="1" applyAlignment="1">
      <alignment horizontal="right" vertical="center"/>
    </xf>
    <xf numFmtId="0" fontId="17" fillId="0" borderId="0" xfId="0" applyFont="1" applyAlignment="1">
      <alignment horizontal="right"/>
    </xf>
    <xf numFmtId="14" fontId="17" fillId="0" borderId="0" xfId="0" applyNumberFormat="1" applyFont="1"/>
    <xf numFmtId="0" fontId="17" fillId="0" borderId="0" xfId="0" applyFont="1" applyAlignment="1">
      <alignment horizontal="left"/>
    </xf>
    <xf numFmtId="14" fontId="20" fillId="0" borderId="0" xfId="0" applyNumberFormat="1" applyFont="1" applyAlignment="1">
      <alignment horizontal="center"/>
    </xf>
    <xf numFmtId="0" fontId="1" fillId="0" borderId="0" xfId="1" applyFont="1" applyBorder="1" applyAlignment="1">
      <alignment horizontal="center" vertical="center"/>
    </xf>
    <xf numFmtId="0" fontId="14" fillId="0" borderId="0" xfId="1" applyFont="1" applyFill="1" applyBorder="1" applyAlignment="1">
      <alignment horizontal="center" vertical="center" wrapText="1"/>
    </xf>
    <xf numFmtId="0" fontId="2" fillId="0" borderId="0" xfId="1" applyFont="1" applyBorder="1" applyAlignment="1">
      <alignment horizontal="center"/>
    </xf>
    <xf numFmtId="0" fontId="22" fillId="0" borderId="0" xfId="0" applyFont="1" applyAlignment="1">
      <alignment horizontal="left"/>
    </xf>
    <xf numFmtId="0" fontId="23" fillId="0" borderId="0" xfId="0" applyFont="1" applyAlignment="1">
      <alignment horizontal="right"/>
    </xf>
    <xf numFmtId="0" fontId="12" fillId="0" borderId="1" xfId="4" applyNumberFormat="1" applyFont="1" applyFill="1" applyBorder="1" applyAlignment="1" applyProtection="1">
      <alignment horizontal="center" vertical="top" wrapText="1"/>
    </xf>
    <xf numFmtId="0" fontId="1" fillId="0" borderId="45" xfId="1" applyFill="1" applyBorder="1" applyAlignment="1">
      <alignment horizontal="left" wrapText="1"/>
    </xf>
    <xf numFmtId="0" fontId="2" fillId="0" borderId="6" xfId="1" applyFont="1" applyBorder="1" applyAlignment="1">
      <alignment vertical="center"/>
    </xf>
    <xf numFmtId="0" fontId="2" fillId="0" borderId="6" xfId="1" applyFont="1" applyBorder="1"/>
    <xf numFmtId="0" fontId="0" fillId="0" borderId="46" xfId="0" applyFill="1" applyBorder="1" applyAlignment="1" applyProtection="1">
      <alignment horizontal="left" vertical="top" wrapText="1"/>
    </xf>
    <xf numFmtId="0" fontId="9" fillId="0" borderId="22" xfId="3" applyFont="1" applyFill="1" applyBorder="1" applyAlignment="1">
      <alignment horizontal="center" vertical="center" wrapText="1"/>
    </xf>
    <xf numFmtId="0" fontId="1" fillId="0" borderId="13" xfId="1" applyFill="1" applyBorder="1" applyAlignment="1">
      <alignment horizontal="center" vertical="center" textRotation="90" wrapText="1"/>
    </xf>
    <xf numFmtId="0" fontId="1" fillId="0" borderId="3" xfId="1" applyFill="1" applyBorder="1" applyAlignment="1">
      <alignment horizontal="center" vertical="center" textRotation="90" wrapText="1"/>
    </xf>
    <xf numFmtId="0" fontId="1" fillId="0" borderId="10" xfId="1" applyFill="1" applyBorder="1" applyAlignment="1">
      <alignment horizontal="center" vertical="center" textRotation="90" wrapText="1"/>
    </xf>
    <xf numFmtId="0" fontId="1" fillId="0" borderId="11" xfId="1" applyFill="1" applyBorder="1" applyAlignment="1">
      <alignment horizontal="center" vertical="center" textRotation="90" wrapText="1"/>
    </xf>
    <xf numFmtId="0" fontId="1" fillId="0" borderId="14" xfId="1" applyFont="1" applyFill="1" applyBorder="1" applyAlignment="1">
      <alignment horizontal="center" vertical="center" textRotation="90" wrapText="1"/>
    </xf>
    <xf numFmtId="0" fontId="1" fillId="0" borderId="0" xfId="1" applyFont="1" applyFill="1" applyBorder="1" applyAlignment="1">
      <alignment horizontal="center" vertical="center" textRotation="90" wrapText="1"/>
    </xf>
    <xf numFmtId="0" fontId="2" fillId="0" borderId="8" xfId="1" applyFont="1" applyBorder="1" applyAlignment="1">
      <alignment horizontal="center"/>
    </xf>
    <xf numFmtId="0" fontId="2" fillId="0" borderId="9" xfId="1" applyFont="1" applyBorder="1" applyAlignment="1">
      <alignment horizontal="center"/>
    </xf>
    <xf numFmtId="0" fontId="2" fillId="0" borderId="16" xfId="1" applyFont="1" applyBorder="1" applyAlignment="1">
      <alignment horizontal="center"/>
    </xf>
    <xf numFmtId="0" fontId="1" fillId="0" borderId="0" xfId="1" applyFont="1" applyFill="1" applyBorder="1" applyAlignment="1">
      <alignment horizontal="center" vertical="top" wrapText="1"/>
    </xf>
    <xf numFmtId="0" fontId="1" fillId="0" borderId="2" xfId="1" applyFill="1" applyBorder="1" applyAlignment="1">
      <alignment horizontal="center" vertical="center" textRotation="90" wrapText="1"/>
    </xf>
    <xf numFmtId="0" fontId="1" fillId="0" borderId="4" xfId="1" applyFill="1" applyBorder="1" applyAlignment="1">
      <alignment horizontal="center" vertical="center" textRotation="90" wrapText="1"/>
    </xf>
    <xf numFmtId="0" fontId="1" fillId="0" borderId="5" xfId="1" applyFill="1" applyBorder="1" applyAlignment="1">
      <alignment horizontal="center" vertical="center" textRotation="90" wrapText="1"/>
    </xf>
    <xf numFmtId="0" fontId="1" fillId="0" borderId="12" xfId="1" applyFill="1" applyBorder="1" applyAlignment="1">
      <alignment horizontal="center" vertical="center" textRotation="90" wrapText="1"/>
    </xf>
    <xf numFmtId="0" fontId="1" fillId="0" borderId="15" xfId="1" applyFill="1" applyBorder="1" applyAlignment="1">
      <alignment horizontal="center" vertical="center" textRotation="90" wrapText="1"/>
    </xf>
    <xf numFmtId="0" fontId="1" fillId="0" borderId="34" xfId="1" applyFill="1" applyBorder="1" applyAlignment="1">
      <alignment horizontal="center" vertical="center" textRotation="90" wrapText="1"/>
    </xf>
    <xf numFmtId="0" fontId="1" fillId="0" borderId="35" xfId="1" applyFill="1" applyBorder="1" applyAlignment="1">
      <alignment horizontal="center" vertical="center" textRotation="90" wrapText="1"/>
    </xf>
    <xf numFmtId="0" fontId="1" fillId="0" borderId="36" xfId="1" applyFont="1" applyFill="1" applyBorder="1" applyAlignment="1">
      <alignment horizontal="center" vertical="center" textRotation="90" wrapText="1"/>
    </xf>
    <xf numFmtId="0" fontId="2" fillId="0" borderId="37" xfId="1" applyFont="1" applyBorder="1" applyAlignment="1">
      <alignment horizontal="center"/>
    </xf>
    <xf numFmtId="0" fontId="1" fillId="0" borderId="32" xfId="1" applyFont="1" applyFill="1" applyBorder="1" applyAlignment="1">
      <alignment horizontal="center" vertical="top" wrapText="1"/>
    </xf>
    <xf numFmtId="0" fontId="1" fillId="0" borderId="23" xfId="1" applyFill="1" applyBorder="1" applyAlignment="1">
      <alignment horizontal="center" vertical="center" textRotation="90" wrapText="1"/>
    </xf>
    <xf numFmtId="0" fontId="1" fillId="0" borderId="31" xfId="1" applyFill="1" applyBorder="1" applyAlignment="1">
      <alignment horizontal="center" vertical="center" textRotation="90" wrapText="1"/>
    </xf>
    <xf numFmtId="0" fontId="1" fillId="0" borderId="33" xfId="1" applyFill="1" applyBorder="1" applyAlignment="1">
      <alignment horizontal="center" vertical="center" textRotation="90" wrapText="1"/>
    </xf>
    <xf numFmtId="0" fontId="1" fillId="0" borderId="41" xfId="1" applyFill="1" applyBorder="1" applyAlignment="1">
      <alignment horizontal="center" vertical="center" textRotation="90" wrapText="1"/>
    </xf>
    <xf numFmtId="0" fontId="1" fillId="0" borderId="42" xfId="1" applyFill="1" applyBorder="1" applyAlignment="1">
      <alignment horizontal="center" vertical="center" textRotation="90" wrapText="1"/>
    </xf>
    <xf numFmtId="0" fontId="1" fillId="0" borderId="43" xfId="1" applyFill="1" applyBorder="1" applyAlignment="1">
      <alignment horizontal="center" vertical="center" textRotation="90" wrapText="1"/>
    </xf>
    <xf numFmtId="0" fontId="1" fillId="0" borderId="8" xfId="1" applyFont="1" applyFill="1" applyBorder="1" applyAlignment="1">
      <alignment horizontal="center" vertical="center" textRotation="90" wrapText="1"/>
    </xf>
    <xf numFmtId="0" fontId="1" fillId="0" borderId="9" xfId="1" applyFont="1" applyFill="1" applyBorder="1" applyAlignment="1">
      <alignment horizontal="center" vertical="center" textRotation="90" wrapText="1"/>
    </xf>
    <xf numFmtId="0" fontId="1" fillId="0" borderId="37" xfId="1" applyFont="1" applyFill="1" applyBorder="1" applyAlignment="1">
      <alignment horizontal="center" vertical="center" textRotation="90" wrapText="1"/>
    </xf>
    <xf numFmtId="0" fontId="12" fillId="0" borderId="0" xfId="4" applyNumberFormat="1" applyFont="1" applyFill="1" applyBorder="1" applyAlignment="1" applyProtection="1">
      <alignment horizontal="center" vertical="top"/>
    </xf>
    <xf numFmtId="0" fontId="12" fillId="0" borderId="1" xfId="4" applyNumberFormat="1" applyFont="1" applyFill="1" applyBorder="1" applyAlignment="1" applyProtection="1">
      <alignment horizontal="center" vertical="top" wrapText="1"/>
    </xf>
    <xf numFmtId="0" fontId="16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0" fontId="18" fillId="0" borderId="0" xfId="0" applyFont="1" applyAlignment="1">
      <alignment horizontal="center" wrapText="1"/>
    </xf>
    <xf numFmtId="0" fontId="16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wrapText="1"/>
    </xf>
    <xf numFmtId="0" fontId="16" fillId="0" borderId="0" xfId="0" applyFont="1" applyAlignment="1">
      <alignment horizontal="center"/>
    </xf>
    <xf numFmtId="0" fontId="20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  <xf numFmtId="168" fontId="12" fillId="0" borderId="47" xfId="4" applyNumberFormat="1" applyFont="1" applyFill="1" applyBorder="1" applyAlignment="1" applyProtection="1">
      <alignment horizontal="center" vertical="top"/>
    </xf>
  </cellXfs>
  <cellStyles count="5">
    <cellStyle name="Обычный" xfId="0" builtinId="0"/>
    <cellStyle name="Обычный 2" xfId="1"/>
    <cellStyle name="Обычный 2 2" xfId="2"/>
    <cellStyle name="Обычный 3" xfId="3"/>
    <cellStyle name="Обычный_Лист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D38"/>
  <sheetViews>
    <sheetView topLeftCell="A22" workbookViewId="0"/>
  </sheetViews>
  <sheetFormatPr defaultRowHeight="15"/>
  <cols>
    <col min="1" max="2" width="9.140625" style="25" customWidth="1"/>
    <col min="3" max="3" width="60.28515625" style="25" customWidth="1"/>
    <col min="4" max="4" width="22.28515625" style="25" customWidth="1"/>
    <col min="5" max="258" width="9.140625" style="25" customWidth="1"/>
    <col min="259" max="259" width="60.28515625" style="25" customWidth="1"/>
    <col min="260" max="260" width="22.28515625" style="25" customWidth="1"/>
    <col min="261" max="514" width="9.140625" style="25" customWidth="1"/>
    <col min="515" max="515" width="60.28515625" style="25" customWidth="1"/>
    <col min="516" max="516" width="22.28515625" style="25" customWidth="1"/>
    <col min="517" max="770" width="9.140625" style="25" customWidth="1"/>
    <col min="771" max="771" width="60.28515625" style="25" customWidth="1"/>
    <col min="772" max="772" width="22.28515625" style="25" customWidth="1"/>
    <col min="773" max="1026" width="9.140625" style="25" customWidth="1"/>
    <col min="1027" max="1027" width="60.28515625" style="25" customWidth="1"/>
    <col min="1028" max="1028" width="22.28515625" style="25" customWidth="1"/>
    <col min="1029" max="1282" width="9.140625" style="25" customWidth="1"/>
    <col min="1283" max="1283" width="60.28515625" style="25" customWidth="1"/>
    <col min="1284" max="1284" width="22.28515625" style="25" customWidth="1"/>
    <col min="1285" max="1538" width="9.140625" style="25" customWidth="1"/>
    <col min="1539" max="1539" width="60.28515625" style="25" customWidth="1"/>
    <col min="1540" max="1540" width="22.28515625" style="25" customWidth="1"/>
    <col min="1541" max="1794" width="9.140625" style="25" customWidth="1"/>
    <col min="1795" max="1795" width="60.28515625" style="25" customWidth="1"/>
    <col min="1796" max="1796" width="22.28515625" style="25" customWidth="1"/>
    <col min="1797" max="2050" width="9.140625" style="25" customWidth="1"/>
    <col min="2051" max="2051" width="60.28515625" style="25" customWidth="1"/>
    <col min="2052" max="2052" width="22.28515625" style="25" customWidth="1"/>
    <col min="2053" max="2306" width="9.140625" style="25" customWidth="1"/>
    <col min="2307" max="2307" width="60.28515625" style="25" customWidth="1"/>
    <col min="2308" max="2308" width="22.28515625" style="25" customWidth="1"/>
    <col min="2309" max="2562" width="9.140625" style="25" customWidth="1"/>
    <col min="2563" max="2563" width="60.28515625" style="25" customWidth="1"/>
    <col min="2564" max="2564" width="22.28515625" style="25" customWidth="1"/>
    <col min="2565" max="2818" width="9.140625" style="25" customWidth="1"/>
    <col min="2819" max="2819" width="60.28515625" style="25" customWidth="1"/>
    <col min="2820" max="2820" width="22.28515625" style="25" customWidth="1"/>
    <col min="2821" max="3074" width="9.140625" style="25" customWidth="1"/>
    <col min="3075" max="3075" width="60.28515625" style="25" customWidth="1"/>
    <col min="3076" max="3076" width="22.28515625" style="25" customWidth="1"/>
    <col min="3077" max="3330" width="9.140625" style="25" customWidth="1"/>
    <col min="3331" max="3331" width="60.28515625" style="25" customWidth="1"/>
    <col min="3332" max="3332" width="22.28515625" style="25" customWidth="1"/>
    <col min="3333" max="3586" width="9.140625" style="25" customWidth="1"/>
    <col min="3587" max="3587" width="60.28515625" style="25" customWidth="1"/>
    <col min="3588" max="3588" width="22.28515625" style="25" customWidth="1"/>
    <col min="3589" max="3842" width="9.140625" style="25" customWidth="1"/>
    <col min="3843" max="3843" width="60.28515625" style="25" customWidth="1"/>
    <col min="3844" max="3844" width="22.28515625" style="25" customWidth="1"/>
    <col min="3845" max="4098" width="9.140625" style="25" customWidth="1"/>
    <col min="4099" max="4099" width="60.28515625" style="25" customWidth="1"/>
    <col min="4100" max="4100" width="22.28515625" style="25" customWidth="1"/>
    <col min="4101" max="4354" width="9.140625" style="25" customWidth="1"/>
    <col min="4355" max="4355" width="60.28515625" style="25" customWidth="1"/>
    <col min="4356" max="4356" width="22.28515625" style="25" customWidth="1"/>
    <col min="4357" max="4610" width="9.140625" style="25" customWidth="1"/>
    <col min="4611" max="4611" width="60.28515625" style="25" customWidth="1"/>
    <col min="4612" max="4612" width="22.28515625" style="25" customWidth="1"/>
    <col min="4613" max="4866" width="9.140625" style="25" customWidth="1"/>
    <col min="4867" max="4867" width="60.28515625" style="25" customWidth="1"/>
    <col min="4868" max="4868" width="22.28515625" style="25" customWidth="1"/>
    <col min="4869" max="5122" width="9.140625" style="25" customWidth="1"/>
    <col min="5123" max="5123" width="60.28515625" style="25" customWidth="1"/>
    <col min="5124" max="5124" width="22.28515625" style="25" customWidth="1"/>
    <col min="5125" max="5378" width="9.140625" style="25" customWidth="1"/>
    <col min="5379" max="5379" width="60.28515625" style="25" customWidth="1"/>
    <col min="5380" max="5380" width="22.28515625" style="25" customWidth="1"/>
    <col min="5381" max="5634" width="9.140625" style="25" customWidth="1"/>
    <col min="5635" max="5635" width="60.28515625" style="25" customWidth="1"/>
    <col min="5636" max="5636" width="22.28515625" style="25" customWidth="1"/>
    <col min="5637" max="5890" width="9.140625" style="25" customWidth="1"/>
    <col min="5891" max="5891" width="60.28515625" style="25" customWidth="1"/>
    <col min="5892" max="5892" width="22.28515625" style="25" customWidth="1"/>
    <col min="5893" max="6146" width="9.140625" style="25" customWidth="1"/>
    <col min="6147" max="6147" width="60.28515625" style="25" customWidth="1"/>
    <col min="6148" max="6148" width="22.28515625" style="25" customWidth="1"/>
    <col min="6149" max="6402" width="9.140625" style="25" customWidth="1"/>
    <col min="6403" max="6403" width="60.28515625" style="25" customWidth="1"/>
    <col min="6404" max="6404" width="22.28515625" style="25" customWidth="1"/>
    <col min="6405" max="6658" width="9.140625" style="25" customWidth="1"/>
    <col min="6659" max="6659" width="60.28515625" style="25" customWidth="1"/>
    <col min="6660" max="6660" width="22.28515625" style="25" customWidth="1"/>
    <col min="6661" max="6914" width="9.140625" style="25" customWidth="1"/>
    <col min="6915" max="6915" width="60.28515625" style="25" customWidth="1"/>
    <col min="6916" max="6916" width="22.28515625" style="25" customWidth="1"/>
    <col min="6917" max="7170" width="9.140625" style="25" customWidth="1"/>
    <col min="7171" max="7171" width="60.28515625" style="25" customWidth="1"/>
    <col min="7172" max="7172" width="22.28515625" style="25" customWidth="1"/>
    <col min="7173" max="7426" width="9.140625" style="25" customWidth="1"/>
    <col min="7427" max="7427" width="60.28515625" style="25" customWidth="1"/>
    <col min="7428" max="7428" width="22.28515625" style="25" customWidth="1"/>
    <col min="7429" max="7682" width="9.140625" style="25" customWidth="1"/>
    <col min="7683" max="7683" width="60.28515625" style="25" customWidth="1"/>
    <col min="7684" max="7684" width="22.28515625" style="25" customWidth="1"/>
    <col min="7685" max="7938" width="9.140625" style="25" customWidth="1"/>
    <col min="7939" max="7939" width="60.28515625" style="25" customWidth="1"/>
    <col min="7940" max="7940" width="22.28515625" style="25" customWidth="1"/>
    <col min="7941" max="8194" width="9.140625" style="25" customWidth="1"/>
    <col min="8195" max="8195" width="60.28515625" style="25" customWidth="1"/>
    <col min="8196" max="8196" width="22.28515625" style="25" customWidth="1"/>
    <col min="8197" max="8450" width="9.140625" style="25" customWidth="1"/>
    <col min="8451" max="8451" width="60.28515625" style="25" customWidth="1"/>
    <col min="8452" max="8452" width="22.28515625" style="25" customWidth="1"/>
    <col min="8453" max="8706" width="9.140625" style="25" customWidth="1"/>
    <col min="8707" max="8707" width="60.28515625" style="25" customWidth="1"/>
    <col min="8708" max="8708" width="22.28515625" style="25" customWidth="1"/>
    <col min="8709" max="8962" width="9.140625" style="25" customWidth="1"/>
    <col min="8963" max="8963" width="60.28515625" style="25" customWidth="1"/>
    <col min="8964" max="8964" width="22.28515625" style="25" customWidth="1"/>
    <col min="8965" max="9218" width="9.140625" style="25" customWidth="1"/>
    <col min="9219" max="9219" width="60.28515625" style="25" customWidth="1"/>
    <col min="9220" max="9220" width="22.28515625" style="25" customWidth="1"/>
    <col min="9221" max="9474" width="9.140625" style="25" customWidth="1"/>
    <col min="9475" max="9475" width="60.28515625" style="25" customWidth="1"/>
    <col min="9476" max="9476" width="22.28515625" style="25" customWidth="1"/>
    <col min="9477" max="9730" width="9.140625" style="25" customWidth="1"/>
    <col min="9731" max="9731" width="60.28515625" style="25" customWidth="1"/>
    <col min="9732" max="9732" width="22.28515625" style="25" customWidth="1"/>
    <col min="9733" max="9986" width="9.140625" style="25" customWidth="1"/>
    <col min="9987" max="9987" width="60.28515625" style="25" customWidth="1"/>
    <col min="9988" max="9988" width="22.28515625" style="25" customWidth="1"/>
    <col min="9989" max="10242" width="9.140625" style="25" customWidth="1"/>
    <col min="10243" max="10243" width="60.28515625" style="25" customWidth="1"/>
    <col min="10244" max="10244" width="22.28515625" style="25" customWidth="1"/>
    <col min="10245" max="10498" width="9.140625" style="25" customWidth="1"/>
    <col min="10499" max="10499" width="60.28515625" style="25" customWidth="1"/>
    <col min="10500" max="10500" width="22.28515625" style="25" customWidth="1"/>
    <col min="10501" max="10754" width="9.140625" style="25" customWidth="1"/>
    <col min="10755" max="10755" width="60.28515625" style="25" customWidth="1"/>
    <col min="10756" max="10756" width="22.28515625" style="25" customWidth="1"/>
    <col min="10757" max="11010" width="9.140625" style="25" customWidth="1"/>
    <col min="11011" max="11011" width="60.28515625" style="25" customWidth="1"/>
    <col min="11012" max="11012" width="22.28515625" style="25" customWidth="1"/>
    <col min="11013" max="11266" width="9.140625" style="25" customWidth="1"/>
    <col min="11267" max="11267" width="60.28515625" style="25" customWidth="1"/>
    <col min="11268" max="11268" width="22.28515625" style="25" customWidth="1"/>
    <col min="11269" max="11522" width="9.140625" style="25" customWidth="1"/>
    <col min="11523" max="11523" width="60.28515625" style="25" customWidth="1"/>
    <col min="11524" max="11524" width="22.28515625" style="25" customWidth="1"/>
    <col min="11525" max="11778" width="9.140625" style="25" customWidth="1"/>
    <col min="11779" max="11779" width="60.28515625" style="25" customWidth="1"/>
    <col min="11780" max="11780" width="22.28515625" style="25" customWidth="1"/>
    <col min="11781" max="12034" width="9.140625" style="25" customWidth="1"/>
    <col min="12035" max="12035" width="60.28515625" style="25" customWidth="1"/>
    <col min="12036" max="12036" width="22.28515625" style="25" customWidth="1"/>
    <col min="12037" max="12290" width="9.140625" style="25" customWidth="1"/>
    <col min="12291" max="12291" width="60.28515625" style="25" customWidth="1"/>
    <col min="12292" max="12292" width="22.28515625" style="25" customWidth="1"/>
    <col min="12293" max="12546" width="9.140625" style="25" customWidth="1"/>
    <col min="12547" max="12547" width="60.28515625" style="25" customWidth="1"/>
    <col min="12548" max="12548" width="22.28515625" style="25" customWidth="1"/>
    <col min="12549" max="12802" width="9.140625" style="25" customWidth="1"/>
    <col min="12803" max="12803" width="60.28515625" style="25" customWidth="1"/>
    <col min="12804" max="12804" width="22.28515625" style="25" customWidth="1"/>
    <col min="12805" max="13058" width="9.140625" style="25" customWidth="1"/>
    <col min="13059" max="13059" width="60.28515625" style="25" customWidth="1"/>
    <col min="13060" max="13060" width="22.28515625" style="25" customWidth="1"/>
    <col min="13061" max="13314" width="9.140625" style="25" customWidth="1"/>
    <col min="13315" max="13315" width="60.28515625" style="25" customWidth="1"/>
    <col min="13316" max="13316" width="22.28515625" style="25" customWidth="1"/>
    <col min="13317" max="13570" width="9.140625" style="25" customWidth="1"/>
    <col min="13571" max="13571" width="60.28515625" style="25" customWidth="1"/>
    <col min="13572" max="13572" width="22.28515625" style="25" customWidth="1"/>
    <col min="13573" max="13826" width="9.140625" style="25" customWidth="1"/>
    <col min="13827" max="13827" width="60.28515625" style="25" customWidth="1"/>
    <col min="13828" max="13828" width="22.28515625" style="25" customWidth="1"/>
    <col min="13829" max="14082" width="9.140625" style="25" customWidth="1"/>
    <col min="14083" max="14083" width="60.28515625" style="25" customWidth="1"/>
    <col min="14084" max="14084" width="22.28515625" style="25" customWidth="1"/>
    <col min="14085" max="14338" width="9.140625" style="25" customWidth="1"/>
    <col min="14339" max="14339" width="60.28515625" style="25" customWidth="1"/>
    <col min="14340" max="14340" width="22.28515625" style="25" customWidth="1"/>
    <col min="14341" max="14594" width="9.140625" style="25" customWidth="1"/>
    <col min="14595" max="14595" width="60.28515625" style="25" customWidth="1"/>
    <col min="14596" max="14596" width="22.28515625" style="25" customWidth="1"/>
    <col min="14597" max="14850" width="9.140625" style="25" customWidth="1"/>
    <col min="14851" max="14851" width="60.28515625" style="25" customWidth="1"/>
    <col min="14852" max="14852" width="22.28515625" style="25" customWidth="1"/>
    <col min="14853" max="15106" width="9.140625" style="25" customWidth="1"/>
    <col min="15107" max="15107" width="60.28515625" style="25" customWidth="1"/>
    <col min="15108" max="15108" width="22.28515625" style="25" customWidth="1"/>
    <col min="15109" max="15362" width="9.140625" style="25" customWidth="1"/>
    <col min="15363" max="15363" width="60.28515625" style="25" customWidth="1"/>
    <col min="15364" max="15364" width="22.28515625" style="25" customWidth="1"/>
    <col min="15365" max="15618" width="9.140625" style="25" customWidth="1"/>
    <col min="15619" max="15619" width="60.28515625" style="25" customWidth="1"/>
    <col min="15620" max="15620" width="22.28515625" style="25" customWidth="1"/>
    <col min="15621" max="15874" width="9.140625" style="25" customWidth="1"/>
    <col min="15875" max="15875" width="60.28515625" style="25" customWidth="1"/>
    <col min="15876" max="15876" width="22.28515625" style="25" customWidth="1"/>
    <col min="15877" max="16130" width="9.140625" style="25" customWidth="1"/>
    <col min="16131" max="16131" width="60.28515625" style="25" customWidth="1"/>
    <col min="16132" max="16132" width="22.28515625" style="25" customWidth="1"/>
    <col min="16133" max="16384" width="9.140625" style="25" customWidth="1"/>
  </cols>
  <sheetData>
    <row r="1" spans="2:4" ht="15.75" thickBot="1"/>
    <row r="2" spans="2:4" ht="78" customHeight="1" thickBot="1">
      <c r="B2" s="26" t="s">
        <v>29</v>
      </c>
      <c r="C2" s="142" t="s">
        <v>30</v>
      </c>
      <c r="D2" s="142" t="s">
        <v>31</v>
      </c>
    </row>
    <row r="3" spans="2:4" ht="16.5" thickBot="1">
      <c r="B3" s="27" t="s">
        <v>32</v>
      </c>
      <c r="C3" s="142"/>
      <c r="D3" s="142"/>
    </row>
    <row r="4" spans="2:4" ht="36.75" customHeight="1" thickBot="1">
      <c r="B4" s="28" t="s">
        <v>33</v>
      </c>
      <c r="C4" s="29" t="s">
        <v>34</v>
      </c>
      <c r="D4" s="30" t="s">
        <v>35</v>
      </c>
    </row>
    <row r="5" spans="2:4" ht="36.75" customHeight="1" thickBot="1">
      <c r="B5" s="28" t="s">
        <v>36</v>
      </c>
      <c r="C5" s="29" t="s">
        <v>37</v>
      </c>
      <c r="D5" s="27" t="s">
        <v>38</v>
      </c>
    </row>
    <row r="6" spans="2:4" ht="36.75" customHeight="1" thickBot="1">
      <c r="B6" s="28" t="s">
        <v>39</v>
      </c>
      <c r="C6" s="29" t="s">
        <v>40</v>
      </c>
      <c r="D6" s="31" t="s">
        <v>41</v>
      </c>
    </row>
    <row r="7" spans="2:4" ht="36.75" customHeight="1" thickBot="1">
      <c r="B7" s="28" t="s">
        <v>42</v>
      </c>
      <c r="C7" s="29" t="s">
        <v>43</v>
      </c>
      <c r="D7" s="31" t="s">
        <v>44</v>
      </c>
    </row>
    <row r="8" spans="2:4" ht="36.75" customHeight="1" thickBot="1">
      <c r="B8" s="28" t="s">
        <v>45</v>
      </c>
      <c r="C8" s="29" t="s">
        <v>46</v>
      </c>
      <c r="D8" s="31" t="s">
        <v>47</v>
      </c>
    </row>
    <row r="9" spans="2:4" ht="45" customHeight="1" thickBot="1">
      <c r="B9" s="28" t="s">
        <v>48</v>
      </c>
      <c r="C9" s="29" t="s">
        <v>49</v>
      </c>
      <c r="D9" s="31" t="s">
        <v>50</v>
      </c>
    </row>
    <row r="10" spans="2:4" ht="50.25" customHeight="1" thickBot="1">
      <c r="B10" s="28" t="s">
        <v>51</v>
      </c>
      <c r="C10" s="29" t="s">
        <v>52</v>
      </c>
      <c r="D10" s="31" t="s">
        <v>53</v>
      </c>
    </row>
    <row r="11" spans="2:4" ht="31.5" customHeight="1" thickBot="1">
      <c r="B11" s="32">
        <v>43107</v>
      </c>
      <c r="C11" s="29" t="s">
        <v>54</v>
      </c>
      <c r="D11" s="31" t="s">
        <v>55</v>
      </c>
    </row>
    <row r="12" spans="2:4" ht="31.5" customHeight="1" thickBot="1">
      <c r="B12" s="32">
        <v>43138</v>
      </c>
      <c r="C12" s="29" t="s">
        <v>56</v>
      </c>
      <c r="D12" s="31" t="s">
        <v>57</v>
      </c>
    </row>
    <row r="13" spans="2:4" ht="22.5" customHeight="1" thickBot="1">
      <c r="B13" s="32">
        <v>43166</v>
      </c>
      <c r="C13" s="29" t="s">
        <v>58</v>
      </c>
      <c r="D13" s="31" t="s">
        <v>59</v>
      </c>
    </row>
    <row r="14" spans="2:4" ht="22.5" customHeight="1" thickBot="1">
      <c r="B14" s="32">
        <v>43197</v>
      </c>
      <c r="C14" s="29" t="s">
        <v>60</v>
      </c>
      <c r="D14" s="31" t="s">
        <v>61</v>
      </c>
    </row>
    <row r="15" spans="2:4" ht="30.75" customHeight="1" thickBot="1">
      <c r="B15" s="28" t="s">
        <v>62</v>
      </c>
      <c r="C15" s="29" t="s">
        <v>63</v>
      </c>
      <c r="D15" s="33" t="s">
        <v>64</v>
      </c>
    </row>
    <row r="16" spans="2:4" ht="48.75" customHeight="1" thickBot="1">
      <c r="B16" s="32">
        <v>43108</v>
      </c>
      <c r="C16" s="29" t="s">
        <v>65</v>
      </c>
      <c r="D16" s="31" t="s">
        <v>66</v>
      </c>
    </row>
    <row r="17" spans="2:4" ht="19.5" customHeight="1" thickBot="1">
      <c r="B17" s="32">
        <v>43139</v>
      </c>
      <c r="C17" s="29" t="s">
        <v>67</v>
      </c>
      <c r="D17" s="31" t="s">
        <v>68</v>
      </c>
    </row>
    <row r="18" spans="2:4" ht="19.5" customHeight="1" thickBot="1">
      <c r="B18" s="32">
        <v>43167</v>
      </c>
      <c r="C18" s="29" t="s">
        <v>69</v>
      </c>
      <c r="D18" s="31" t="s">
        <v>70</v>
      </c>
    </row>
    <row r="19" spans="2:4" ht="19.5" customHeight="1" thickBot="1">
      <c r="B19" s="32">
        <v>43198</v>
      </c>
      <c r="C19" s="29" t="s">
        <v>71</v>
      </c>
      <c r="D19" s="31" t="s">
        <v>72</v>
      </c>
    </row>
    <row r="20" spans="2:4" ht="19.5" customHeight="1" thickBot="1">
      <c r="B20" s="32">
        <v>43228</v>
      </c>
      <c r="C20" s="29" t="s">
        <v>73</v>
      </c>
      <c r="D20" s="31" t="s">
        <v>74</v>
      </c>
    </row>
    <row r="21" spans="2:4" ht="31.5" customHeight="1" thickBot="1">
      <c r="B21" s="28" t="s">
        <v>75</v>
      </c>
      <c r="C21" s="29" t="s">
        <v>76</v>
      </c>
      <c r="D21" s="31" t="s">
        <v>77</v>
      </c>
    </row>
    <row r="22" spans="2:4" ht="35.25" customHeight="1" thickBot="1">
      <c r="B22" s="32">
        <v>43109</v>
      </c>
      <c r="C22" s="29" t="s">
        <v>78</v>
      </c>
      <c r="D22" s="31" t="s">
        <v>79</v>
      </c>
    </row>
    <row r="23" spans="2:4" ht="35.25" customHeight="1" thickBot="1">
      <c r="B23" s="32">
        <v>43140</v>
      </c>
      <c r="C23" s="29" t="s">
        <v>80</v>
      </c>
      <c r="D23" s="31" t="s">
        <v>81</v>
      </c>
    </row>
    <row r="24" spans="2:4" ht="35.25" customHeight="1" thickBot="1">
      <c r="B24" s="32">
        <v>43168</v>
      </c>
      <c r="C24" s="29" t="s">
        <v>82</v>
      </c>
      <c r="D24" s="31" t="s">
        <v>83</v>
      </c>
    </row>
    <row r="25" spans="2:4" ht="20.25" customHeight="1" thickBot="1">
      <c r="B25" s="28" t="s">
        <v>84</v>
      </c>
      <c r="C25" s="29" t="s">
        <v>85</v>
      </c>
      <c r="D25" s="31" t="s">
        <v>86</v>
      </c>
    </row>
    <row r="26" spans="2:4" ht="32.25" customHeight="1" thickBot="1">
      <c r="B26" s="28" t="s">
        <v>87</v>
      </c>
      <c r="C26" s="29" t="s">
        <v>88</v>
      </c>
      <c r="D26" s="31" t="s">
        <v>89</v>
      </c>
    </row>
    <row r="27" spans="2:4" ht="20.25" customHeight="1" thickBot="1">
      <c r="B27" s="28" t="s">
        <v>90</v>
      </c>
      <c r="C27" s="29" t="s">
        <v>91</v>
      </c>
      <c r="D27" s="31" t="s">
        <v>92</v>
      </c>
    </row>
    <row r="28" spans="2:4" ht="20.25" customHeight="1" thickBot="1">
      <c r="B28" s="32">
        <v>43112</v>
      </c>
      <c r="C28" s="29" t="s">
        <v>93</v>
      </c>
      <c r="D28" s="31" t="s">
        <v>94</v>
      </c>
    </row>
    <row r="29" spans="2:4" ht="19.5" customHeight="1" thickBot="1">
      <c r="B29" s="32">
        <v>43143</v>
      </c>
      <c r="C29" s="29" t="s">
        <v>95</v>
      </c>
      <c r="D29" s="31" t="s">
        <v>96</v>
      </c>
    </row>
    <row r="30" spans="2:4" ht="19.5" customHeight="1" thickBot="1">
      <c r="B30" s="32">
        <v>43171</v>
      </c>
      <c r="C30" s="29" t="s">
        <v>97</v>
      </c>
      <c r="D30" s="31" t="s">
        <v>98</v>
      </c>
    </row>
    <row r="31" spans="2:4" ht="19.5" customHeight="1" thickBot="1">
      <c r="B31" s="32">
        <v>43202</v>
      </c>
      <c r="C31" s="29" t="s">
        <v>99</v>
      </c>
      <c r="D31" s="31" t="s">
        <v>100</v>
      </c>
    </row>
    <row r="32" spans="2:4" ht="21.75" customHeight="1" thickBot="1">
      <c r="B32" s="32">
        <v>43232</v>
      </c>
      <c r="C32" s="29" t="s">
        <v>101</v>
      </c>
      <c r="D32" s="31" t="s">
        <v>102</v>
      </c>
    </row>
    <row r="33" spans="2:4" ht="30" customHeight="1" thickBot="1">
      <c r="B33" s="28" t="s">
        <v>103</v>
      </c>
      <c r="C33" s="29" t="s">
        <v>104</v>
      </c>
      <c r="D33" s="31" t="s">
        <v>105</v>
      </c>
    </row>
    <row r="34" spans="2:4" ht="21" customHeight="1" thickBot="1">
      <c r="B34" s="32">
        <v>43113</v>
      </c>
      <c r="C34" s="29" t="s">
        <v>106</v>
      </c>
      <c r="D34" s="31" t="s">
        <v>107</v>
      </c>
    </row>
    <row r="35" spans="2:4" ht="20.25" customHeight="1" thickBot="1">
      <c r="B35" s="32">
        <v>43144</v>
      </c>
      <c r="C35" s="29" t="s">
        <v>108</v>
      </c>
      <c r="D35" s="31" t="s">
        <v>109</v>
      </c>
    </row>
    <row r="36" spans="2:4" ht="19.5" customHeight="1" thickBot="1">
      <c r="B36" s="32">
        <v>43172</v>
      </c>
      <c r="C36" s="29" t="s">
        <v>110</v>
      </c>
      <c r="D36" s="34" t="s">
        <v>111</v>
      </c>
    </row>
    <row r="37" spans="2:4" ht="19.5" customHeight="1" thickBot="1">
      <c r="B37" s="32">
        <v>43203</v>
      </c>
      <c r="C37" s="53" t="s">
        <v>112</v>
      </c>
      <c r="D37" s="51" t="s">
        <v>113</v>
      </c>
    </row>
    <row r="38" spans="2:4" ht="19.5" customHeight="1" thickBot="1">
      <c r="B38" s="52" t="s">
        <v>114</v>
      </c>
      <c r="C38" s="54" t="s">
        <v>115</v>
      </c>
      <c r="D38" s="31" t="s">
        <v>176</v>
      </c>
    </row>
  </sheetData>
  <mergeCells count="2">
    <mergeCell ref="C2:C3"/>
    <mergeCell ref="D2:D3"/>
  </mergeCells>
  <pageMargins left="0.70000000000000007" right="0.70000000000000007" top="0.75" bottom="0.75" header="0.30000000000000004" footer="0.3000000000000000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L25"/>
  <sheetViews>
    <sheetView workbookViewId="0"/>
  </sheetViews>
  <sheetFormatPr defaultRowHeight="15"/>
  <cols>
    <col min="1" max="2" width="9.140625" style="25" customWidth="1"/>
    <col min="3" max="3" width="37.140625" style="25" customWidth="1"/>
    <col min="4" max="4" width="30" style="25" customWidth="1"/>
    <col min="5" max="258" width="9.140625" style="25" customWidth="1"/>
    <col min="259" max="259" width="37.140625" style="25" customWidth="1"/>
    <col min="260" max="260" width="30" style="25" customWidth="1"/>
    <col min="261" max="514" width="9.140625" style="25" customWidth="1"/>
    <col min="515" max="515" width="37.140625" style="25" customWidth="1"/>
    <col min="516" max="516" width="30" style="25" customWidth="1"/>
    <col min="517" max="770" width="9.140625" style="25" customWidth="1"/>
    <col min="771" max="771" width="37.140625" style="25" customWidth="1"/>
    <col min="772" max="772" width="30" style="25" customWidth="1"/>
    <col min="773" max="1026" width="9.140625" style="25" customWidth="1"/>
    <col min="1027" max="1027" width="37.140625" style="25" customWidth="1"/>
    <col min="1028" max="1028" width="30" style="25" customWidth="1"/>
    <col min="1029" max="1282" width="9.140625" style="25" customWidth="1"/>
    <col min="1283" max="1283" width="37.140625" style="25" customWidth="1"/>
    <col min="1284" max="1284" width="30" style="25" customWidth="1"/>
    <col min="1285" max="1538" width="9.140625" style="25" customWidth="1"/>
    <col min="1539" max="1539" width="37.140625" style="25" customWidth="1"/>
    <col min="1540" max="1540" width="30" style="25" customWidth="1"/>
    <col min="1541" max="1794" width="9.140625" style="25" customWidth="1"/>
    <col min="1795" max="1795" width="37.140625" style="25" customWidth="1"/>
    <col min="1796" max="1796" width="30" style="25" customWidth="1"/>
    <col min="1797" max="2050" width="9.140625" style="25" customWidth="1"/>
    <col min="2051" max="2051" width="37.140625" style="25" customWidth="1"/>
    <col min="2052" max="2052" width="30" style="25" customWidth="1"/>
    <col min="2053" max="2306" width="9.140625" style="25" customWidth="1"/>
    <col min="2307" max="2307" width="37.140625" style="25" customWidth="1"/>
    <col min="2308" max="2308" width="30" style="25" customWidth="1"/>
    <col min="2309" max="2562" width="9.140625" style="25" customWidth="1"/>
    <col min="2563" max="2563" width="37.140625" style="25" customWidth="1"/>
    <col min="2564" max="2564" width="30" style="25" customWidth="1"/>
    <col min="2565" max="2818" width="9.140625" style="25" customWidth="1"/>
    <col min="2819" max="2819" width="37.140625" style="25" customWidth="1"/>
    <col min="2820" max="2820" width="30" style="25" customWidth="1"/>
    <col min="2821" max="3074" width="9.140625" style="25" customWidth="1"/>
    <col min="3075" max="3075" width="37.140625" style="25" customWidth="1"/>
    <col min="3076" max="3076" width="30" style="25" customWidth="1"/>
    <col min="3077" max="3330" width="9.140625" style="25" customWidth="1"/>
    <col min="3331" max="3331" width="37.140625" style="25" customWidth="1"/>
    <col min="3332" max="3332" width="30" style="25" customWidth="1"/>
    <col min="3333" max="3586" width="9.140625" style="25" customWidth="1"/>
    <col min="3587" max="3587" width="37.140625" style="25" customWidth="1"/>
    <col min="3588" max="3588" width="30" style="25" customWidth="1"/>
    <col min="3589" max="3842" width="9.140625" style="25" customWidth="1"/>
    <col min="3843" max="3843" width="37.140625" style="25" customWidth="1"/>
    <col min="3844" max="3844" width="30" style="25" customWidth="1"/>
    <col min="3845" max="4098" width="9.140625" style="25" customWidth="1"/>
    <col min="4099" max="4099" width="37.140625" style="25" customWidth="1"/>
    <col min="4100" max="4100" width="30" style="25" customWidth="1"/>
    <col min="4101" max="4354" width="9.140625" style="25" customWidth="1"/>
    <col min="4355" max="4355" width="37.140625" style="25" customWidth="1"/>
    <col min="4356" max="4356" width="30" style="25" customWidth="1"/>
    <col min="4357" max="4610" width="9.140625" style="25" customWidth="1"/>
    <col min="4611" max="4611" width="37.140625" style="25" customWidth="1"/>
    <col min="4612" max="4612" width="30" style="25" customWidth="1"/>
    <col min="4613" max="4866" width="9.140625" style="25" customWidth="1"/>
    <col min="4867" max="4867" width="37.140625" style="25" customWidth="1"/>
    <col min="4868" max="4868" width="30" style="25" customWidth="1"/>
    <col min="4869" max="5122" width="9.140625" style="25" customWidth="1"/>
    <col min="5123" max="5123" width="37.140625" style="25" customWidth="1"/>
    <col min="5124" max="5124" width="30" style="25" customWidth="1"/>
    <col min="5125" max="5378" width="9.140625" style="25" customWidth="1"/>
    <col min="5379" max="5379" width="37.140625" style="25" customWidth="1"/>
    <col min="5380" max="5380" width="30" style="25" customWidth="1"/>
    <col min="5381" max="5634" width="9.140625" style="25" customWidth="1"/>
    <col min="5635" max="5635" width="37.140625" style="25" customWidth="1"/>
    <col min="5636" max="5636" width="30" style="25" customWidth="1"/>
    <col min="5637" max="5890" width="9.140625" style="25" customWidth="1"/>
    <col min="5891" max="5891" width="37.140625" style="25" customWidth="1"/>
    <col min="5892" max="5892" width="30" style="25" customWidth="1"/>
    <col min="5893" max="6146" width="9.140625" style="25" customWidth="1"/>
    <col min="6147" max="6147" width="37.140625" style="25" customWidth="1"/>
    <col min="6148" max="6148" width="30" style="25" customWidth="1"/>
    <col min="6149" max="6402" width="9.140625" style="25" customWidth="1"/>
    <col min="6403" max="6403" width="37.140625" style="25" customWidth="1"/>
    <col min="6404" max="6404" width="30" style="25" customWidth="1"/>
    <col min="6405" max="6658" width="9.140625" style="25" customWidth="1"/>
    <col min="6659" max="6659" width="37.140625" style="25" customWidth="1"/>
    <col min="6660" max="6660" width="30" style="25" customWidth="1"/>
    <col min="6661" max="6914" width="9.140625" style="25" customWidth="1"/>
    <col min="6915" max="6915" width="37.140625" style="25" customWidth="1"/>
    <col min="6916" max="6916" width="30" style="25" customWidth="1"/>
    <col min="6917" max="7170" width="9.140625" style="25" customWidth="1"/>
    <col min="7171" max="7171" width="37.140625" style="25" customWidth="1"/>
    <col min="7172" max="7172" width="30" style="25" customWidth="1"/>
    <col min="7173" max="7426" width="9.140625" style="25" customWidth="1"/>
    <col min="7427" max="7427" width="37.140625" style="25" customWidth="1"/>
    <col min="7428" max="7428" width="30" style="25" customWidth="1"/>
    <col min="7429" max="7682" width="9.140625" style="25" customWidth="1"/>
    <col min="7683" max="7683" width="37.140625" style="25" customWidth="1"/>
    <col min="7684" max="7684" width="30" style="25" customWidth="1"/>
    <col min="7685" max="7938" width="9.140625" style="25" customWidth="1"/>
    <col min="7939" max="7939" width="37.140625" style="25" customWidth="1"/>
    <col min="7940" max="7940" width="30" style="25" customWidth="1"/>
    <col min="7941" max="8194" width="9.140625" style="25" customWidth="1"/>
    <col min="8195" max="8195" width="37.140625" style="25" customWidth="1"/>
    <col min="8196" max="8196" width="30" style="25" customWidth="1"/>
    <col min="8197" max="8450" width="9.140625" style="25" customWidth="1"/>
    <col min="8451" max="8451" width="37.140625" style="25" customWidth="1"/>
    <col min="8452" max="8452" width="30" style="25" customWidth="1"/>
    <col min="8453" max="8706" width="9.140625" style="25" customWidth="1"/>
    <col min="8707" max="8707" width="37.140625" style="25" customWidth="1"/>
    <col min="8708" max="8708" width="30" style="25" customWidth="1"/>
    <col min="8709" max="8962" width="9.140625" style="25" customWidth="1"/>
    <col min="8963" max="8963" width="37.140625" style="25" customWidth="1"/>
    <col min="8964" max="8964" width="30" style="25" customWidth="1"/>
    <col min="8965" max="9218" width="9.140625" style="25" customWidth="1"/>
    <col min="9219" max="9219" width="37.140625" style="25" customWidth="1"/>
    <col min="9220" max="9220" width="30" style="25" customWidth="1"/>
    <col min="9221" max="9474" width="9.140625" style="25" customWidth="1"/>
    <col min="9475" max="9475" width="37.140625" style="25" customWidth="1"/>
    <col min="9476" max="9476" width="30" style="25" customWidth="1"/>
    <col min="9477" max="9730" width="9.140625" style="25" customWidth="1"/>
    <col min="9731" max="9731" width="37.140625" style="25" customWidth="1"/>
    <col min="9732" max="9732" width="30" style="25" customWidth="1"/>
    <col min="9733" max="9986" width="9.140625" style="25" customWidth="1"/>
    <col min="9987" max="9987" width="37.140625" style="25" customWidth="1"/>
    <col min="9988" max="9988" width="30" style="25" customWidth="1"/>
    <col min="9989" max="10242" width="9.140625" style="25" customWidth="1"/>
    <col min="10243" max="10243" width="37.140625" style="25" customWidth="1"/>
    <col min="10244" max="10244" width="30" style="25" customWidth="1"/>
    <col min="10245" max="10498" width="9.140625" style="25" customWidth="1"/>
    <col min="10499" max="10499" width="37.140625" style="25" customWidth="1"/>
    <col min="10500" max="10500" width="30" style="25" customWidth="1"/>
    <col min="10501" max="10754" width="9.140625" style="25" customWidth="1"/>
    <col min="10755" max="10755" width="37.140625" style="25" customWidth="1"/>
    <col min="10756" max="10756" width="30" style="25" customWidth="1"/>
    <col min="10757" max="11010" width="9.140625" style="25" customWidth="1"/>
    <col min="11011" max="11011" width="37.140625" style="25" customWidth="1"/>
    <col min="11012" max="11012" width="30" style="25" customWidth="1"/>
    <col min="11013" max="11266" width="9.140625" style="25" customWidth="1"/>
    <col min="11267" max="11267" width="37.140625" style="25" customWidth="1"/>
    <col min="11268" max="11268" width="30" style="25" customWidth="1"/>
    <col min="11269" max="11522" width="9.140625" style="25" customWidth="1"/>
    <col min="11523" max="11523" width="37.140625" style="25" customWidth="1"/>
    <col min="11524" max="11524" width="30" style="25" customWidth="1"/>
    <col min="11525" max="11778" width="9.140625" style="25" customWidth="1"/>
    <col min="11779" max="11779" width="37.140625" style="25" customWidth="1"/>
    <col min="11780" max="11780" width="30" style="25" customWidth="1"/>
    <col min="11781" max="12034" width="9.140625" style="25" customWidth="1"/>
    <col min="12035" max="12035" width="37.140625" style="25" customWidth="1"/>
    <col min="12036" max="12036" width="30" style="25" customWidth="1"/>
    <col min="12037" max="12290" width="9.140625" style="25" customWidth="1"/>
    <col min="12291" max="12291" width="37.140625" style="25" customWidth="1"/>
    <col min="12292" max="12292" width="30" style="25" customWidth="1"/>
    <col min="12293" max="12546" width="9.140625" style="25" customWidth="1"/>
    <col min="12547" max="12547" width="37.140625" style="25" customWidth="1"/>
    <col min="12548" max="12548" width="30" style="25" customWidth="1"/>
    <col min="12549" max="12802" width="9.140625" style="25" customWidth="1"/>
    <col min="12803" max="12803" width="37.140625" style="25" customWidth="1"/>
    <col min="12804" max="12804" width="30" style="25" customWidth="1"/>
    <col min="12805" max="13058" width="9.140625" style="25" customWidth="1"/>
    <col min="13059" max="13059" width="37.140625" style="25" customWidth="1"/>
    <col min="13060" max="13060" width="30" style="25" customWidth="1"/>
    <col min="13061" max="13314" width="9.140625" style="25" customWidth="1"/>
    <col min="13315" max="13315" width="37.140625" style="25" customWidth="1"/>
    <col min="13316" max="13316" width="30" style="25" customWidth="1"/>
    <col min="13317" max="13570" width="9.140625" style="25" customWidth="1"/>
    <col min="13571" max="13571" width="37.140625" style="25" customWidth="1"/>
    <col min="13572" max="13572" width="30" style="25" customWidth="1"/>
    <col min="13573" max="13826" width="9.140625" style="25" customWidth="1"/>
    <col min="13827" max="13827" width="37.140625" style="25" customWidth="1"/>
    <col min="13828" max="13828" width="30" style="25" customWidth="1"/>
    <col min="13829" max="14082" width="9.140625" style="25" customWidth="1"/>
    <col min="14083" max="14083" width="37.140625" style="25" customWidth="1"/>
    <col min="14084" max="14084" width="30" style="25" customWidth="1"/>
    <col min="14085" max="14338" width="9.140625" style="25" customWidth="1"/>
    <col min="14339" max="14339" width="37.140625" style="25" customWidth="1"/>
    <col min="14340" max="14340" width="30" style="25" customWidth="1"/>
    <col min="14341" max="14594" width="9.140625" style="25" customWidth="1"/>
    <col min="14595" max="14595" width="37.140625" style="25" customWidth="1"/>
    <col min="14596" max="14596" width="30" style="25" customWidth="1"/>
    <col min="14597" max="14850" width="9.140625" style="25" customWidth="1"/>
    <col min="14851" max="14851" width="37.140625" style="25" customWidth="1"/>
    <col min="14852" max="14852" width="30" style="25" customWidth="1"/>
    <col min="14853" max="15106" width="9.140625" style="25" customWidth="1"/>
    <col min="15107" max="15107" width="37.140625" style="25" customWidth="1"/>
    <col min="15108" max="15108" width="30" style="25" customWidth="1"/>
    <col min="15109" max="15362" width="9.140625" style="25" customWidth="1"/>
    <col min="15363" max="15363" width="37.140625" style="25" customWidth="1"/>
    <col min="15364" max="15364" width="30" style="25" customWidth="1"/>
    <col min="15365" max="15618" width="9.140625" style="25" customWidth="1"/>
    <col min="15619" max="15619" width="37.140625" style="25" customWidth="1"/>
    <col min="15620" max="15620" width="30" style="25" customWidth="1"/>
    <col min="15621" max="15874" width="9.140625" style="25" customWidth="1"/>
    <col min="15875" max="15875" width="37.140625" style="25" customWidth="1"/>
    <col min="15876" max="15876" width="30" style="25" customWidth="1"/>
    <col min="15877" max="16130" width="9.140625" style="25" customWidth="1"/>
    <col min="16131" max="16131" width="37.140625" style="25" customWidth="1"/>
    <col min="16132" max="16132" width="30" style="25" customWidth="1"/>
    <col min="16133" max="16384" width="9.140625" style="25" customWidth="1"/>
  </cols>
  <sheetData>
    <row r="2" spans="2:12" ht="15.75">
      <c r="B2" s="35" t="s">
        <v>116</v>
      </c>
    </row>
    <row r="3" spans="2:12" ht="16.5" thickBot="1">
      <c r="B3" s="36"/>
    </row>
    <row r="4" spans="2:12" ht="39" customHeight="1" thickBot="1">
      <c r="B4" s="26" t="s">
        <v>29</v>
      </c>
      <c r="C4" s="26" t="s">
        <v>117</v>
      </c>
      <c r="D4" s="26" t="s">
        <v>118</v>
      </c>
    </row>
    <row r="5" spans="2:12" ht="16.5" thickBot="1">
      <c r="B5" s="37" t="s">
        <v>33</v>
      </c>
      <c r="C5" s="38" t="s">
        <v>119</v>
      </c>
      <c r="D5" s="39" t="s">
        <v>120</v>
      </c>
      <c r="E5" s="40"/>
    </row>
    <row r="6" spans="2:12" ht="33" customHeight="1" thickBot="1">
      <c r="B6" s="28" t="s">
        <v>36</v>
      </c>
      <c r="C6" s="29" t="s">
        <v>121</v>
      </c>
      <c r="D6" s="27" t="s">
        <v>122</v>
      </c>
      <c r="E6" s="40"/>
    </row>
    <row r="7" spans="2:12" ht="33" customHeight="1" thickBot="1">
      <c r="B7" s="28" t="s">
        <v>39</v>
      </c>
      <c r="C7" s="29" t="s">
        <v>123</v>
      </c>
      <c r="D7" s="27" t="s">
        <v>124</v>
      </c>
      <c r="E7" s="40"/>
    </row>
    <row r="8" spans="2:12" ht="18" customHeight="1" thickBot="1">
      <c r="B8" s="28" t="s">
        <v>42</v>
      </c>
      <c r="C8" s="29" t="s">
        <v>125</v>
      </c>
      <c r="D8" s="27" t="s">
        <v>126</v>
      </c>
      <c r="E8" s="40"/>
    </row>
    <row r="9" spans="2:12" ht="19.5" customHeight="1" thickBot="1">
      <c r="B9" s="28" t="s">
        <v>45</v>
      </c>
      <c r="C9" s="29" t="s">
        <v>127</v>
      </c>
      <c r="D9" s="27" t="s">
        <v>128</v>
      </c>
      <c r="E9" s="40"/>
    </row>
    <row r="10" spans="2:12" ht="19.5" customHeight="1" thickBot="1">
      <c r="B10" s="28" t="s">
        <v>48</v>
      </c>
      <c r="C10" s="29" t="s">
        <v>129</v>
      </c>
      <c r="D10" s="27" t="s">
        <v>130</v>
      </c>
      <c r="E10" s="40"/>
    </row>
    <row r="11" spans="2:12" ht="19.5" customHeight="1" thickBot="1">
      <c r="B11" s="28" t="s">
        <v>51</v>
      </c>
      <c r="C11" s="29" t="s">
        <v>131</v>
      </c>
      <c r="D11" s="27" t="s">
        <v>132</v>
      </c>
      <c r="E11" s="40"/>
    </row>
    <row r="12" spans="2:12" ht="33" customHeight="1" thickBot="1">
      <c r="B12" s="28" t="s">
        <v>62</v>
      </c>
      <c r="C12" s="29" t="s">
        <v>133</v>
      </c>
      <c r="D12" s="27" t="s">
        <v>134</v>
      </c>
      <c r="E12" s="40"/>
      <c r="L12" s="108" t="s">
        <v>188</v>
      </c>
    </row>
    <row r="13" spans="2:12" ht="13.5" customHeight="1" thickBot="1">
      <c r="B13" s="28" t="s">
        <v>75</v>
      </c>
      <c r="C13" s="29" t="s">
        <v>135</v>
      </c>
      <c r="D13" s="27" t="s">
        <v>136</v>
      </c>
      <c r="E13" s="40"/>
    </row>
    <row r="14" spans="2:12" ht="33" customHeight="1" thickBot="1">
      <c r="B14" s="28" t="s">
        <v>84</v>
      </c>
      <c r="C14" s="29" t="s">
        <v>137</v>
      </c>
      <c r="D14" s="27" t="s">
        <v>138</v>
      </c>
      <c r="E14" s="40"/>
    </row>
    <row r="15" spans="2:12" ht="18.75" customHeight="1" thickBot="1">
      <c r="B15" s="28" t="s">
        <v>87</v>
      </c>
      <c r="C15" s="29" t="s">
        <v>139</v>
      </c>
      <c r="D15" s="27" t="s">
        <v>140</v>
      </c>
      <c r="E15" s="40"/>
    </row>
    <row r="16" spans="2:12" ht="18" customHeight="1" thickBot="1">
      <c r="B16" s="28" t="s">
        <v>90</v>
      </c>
      <c r="C16" s="29" t="s">
        <v>141</v>
      </c>
      <c r="D16" s="94" t="s">
        <v>142</v>
      </c>
      <c r="E16" s="40"/>
    </row>
    <row r="17" spans="2:5" ht="33" customHeight="1" thickBot="1">
      <c r="B17" s="28" t="s">
        <v>103</v>
      </c>
      <c r="C17" s="93" t="s">
        <v>143</v>
      </c>
      <c r="D17" s="107" t="s">
        <v>192</v>
      </c>
      <c r="E17" s="41"/>
    </row>
    <row r="18" spans="2:5" ht="33" customHeight="1" thickBot="1">
      <c r="B18" s="28" t="s">
        <v>114</v>
      </c>
      <c r="C18" s="29" t="s">
        <v>145</v>
      </c>
      <c r="D18" s="27" t="s">
        <v>146</v>
      </c>
      <c r="E18" s="41"/>
    </row>
    <row r="19" spans="2:5" ht="45" customHeight="1" thickBot="1">
      <c r="B19" s="28" t="s">
        <v>147</v>
      </c>
      <c r="C19" s="29" t="s">
        <v>148</v>
      </c>
      <c r="D19" s="27" t="s">
        <v>149</v>
      </c>
      <c r="E19" s="41"/>
    </row>
    <row r="20" spans="2:5" ht="18" customHeight="1" thickBot="1">
      <c r="B20" s="28" t="s">
        <v>150</v>
      </c>
      <c r="C20" s="29" t="s">
        <v>151</v>
      </c>
      <c r="D20" s="27" t="s">
        <v>152</v>
      </c>
      <c r="E20" s="41"/>
    </row>
    <row r="21" spans="2:5" ht="33" customHeight="1" thickBot="1">
      <c r="B21" s="28" t="s">
        <v>153</v>
      </c>
      <c r="C21" s="29" t="s">
        <v>154</v>
      </c>
      <c r="D21" s="27" t="s">
        <v>155</v>
      </c>
      <c r="E21" s="41"/>
    </row>
    <row r="22" spans="2:5" ht="18" customHeight="1" thickBot="1">
      <c r="B22" s="28" t="s">
        <v>156</v>
      </c>
      <c r="C22" s="29" t="s">
        <v>157</v>
      </c>
      <c r="D22" s="27" t="s">
        <v>158</v>
      </c>
      <c r="E22" s="41"/>
    </row>
    <row r="23" spans="2:5" ht="33" customHeight="1" thickBot="1">
      <c r="B23" s="28" t="s">
        <v>159</v>
      </c>
      <c r="C23" s="29" t="s">
        <v>160</v>
      </c>
      <c r="D23" s="27" t="s">
        <v>161</v>
      </c>
      <c r="E23" s="41"/>
    </row>
    <row r="24" spans="2:5" ht="33" customHeight="1" thickBot="1">
      <c r="B24" s="28" t="s">
        <v>162</v>
      </c>
      <c r="C24" s="29" t="s">
        <v>163</v>
      </c>
      <c r="D24" s="27" t="s">
        <v>164</v>
      </c>
      <c r="E24" s="41"/>
    </row>
    <row r="25" spans="2:5" ht="16.5" thickBot="1">
      <c r="B25" s="28" t="s">
        <v>165</v>
      </c>
      <c r="C25" s="29" t="s">
        <v>115</v>
      </c>
      <c r="D25" s="27" t="s">
        <v>166</v>
      </c>
    </row>
  </sheetData>
  <pageMargins left="0.70000000000000007" right="0.70000000000000007" top="0.75" bottom="0.75" header="0.30000000000000004" footer="0.30000000000000004"/>
</worksheet>
</file>

<file path=xl/worksheets/sheet3.xml><?xml version="1.0" encoding="utf-8"?>
<worksheet xmlns="http://schemas.openxmlformats.org/spreadsheetml/2006/main" xmlns:r="http://schemas.openxmlformats.org/officeDocument/2006/relationships">
  <dimension ref="A1:M17"/>
  <sheetViews>
    <sheetView topLeftCell="B1" workbookViewId="0"/>
  </sheetViews>
  <sheetFormatPr defaultRowHeight="15.75"/>
  <cols>
    <col min="1" max="1" width="26.140625" style="1" hidden="1" customWidth="1"/>
    <col min="2" max="2" width="10.5703125" style="1" customWidth="1"/>
    <col min="3" max="3" width="4.42578125" style="1" customWidth="1"/>
    <col min="4" max="4" width="30.140625" style="1" customWidth="1"/>
    <col min="5" max="5" width="8.85546875" style="1" customWidth="1"/>
    <col min="6" max="7" width="21.28515625" style="1" customWidth="1"/>
    <col min="8" max="8" width="8.42578125" style="1" customWidth="1"/>
    <col min="9" max="9" width="9.5703125" style="1" customWidth="1"/>
    <col min="10" max="10" width="13.7109375" style="1" customWidth="1"/>
    <col min="11" max="11" width="13" style="1" customWidth="1"/>
    <col min="12" max="12" width="48.85546875" style="1" customWidth="1"/>
    <col min="13" max="16384" width="9.140625" style="1"/>
  </cols>
  <sheetData>
    <row r="1" spans="1:13" ht="16.5" customHeight="1">
      <c r="B1" s="152" t="s">
        <v>1</v>
      </c>
      <c r="D1" s="153" t="s">
        <v>8</v>
      </c>
      <c r="E1" s="153" t="s">
        <v>7</v>
      </c>
      <c r="F1" s="153" t="s">
        <v>6</v>
      </c>
      <c r="G1" s="155" t="s">
        <v>5</v>
      </c>
      <c r="H1" s="156" t="s">
        <v>9</v>
      </c>
      <c r="I1" s="143" t="s">
        <v>4</v>
      </c>
      <c r="J1" s="145" t="s">
        <v>3</v>
      </c>
      <c r="K1" s="147" t="s">
        <v>2</v>
      </c>
      <c r="L1" s="149"/>
    </row>
    <row r="2" spans="1:13" ht="16.5" customHeight="1">
      <c r="B2" s="152"/>
      <c r="D2" s="154"/>
      <c r="E2" s="154"/>
      <c r="F2" s="154"/>
      <c r="G2" s="144"/>
      <c r="H2" s="157"/>
      <c r="I2" s="144"/>
      <c r="J2" s="146"/>
      <c r="K2" s="148"/>
      <c r="L2" s="150"/>
    </row>
    <row r="3" spans="1:13" ht="163.5" customHeight="1" thickBot="1">
      <c r="B3" s="152"/>
      <c r="D3" s="154"/>
      <c r="E3" s="154"/>
      <c r="F3" s="154"/>
      <c r="G3" s="144"/>
      <c r="H3" s="157"/>
      <c r="I3" s="144"/>
      <c r="J3" s="146"/>
      <c r="K3" s="148"/>
      <c r="L3" s="151"/>
      <c r="M3" s="7">
        <v>4.1666666666666664E-2</v>
      </c>
    </row>
    <row r="4" spans="1:13" ht="16.5" thickBot="1">
      <c r="A4" s="20"/>
      <c r="B4" s="21">
        <v>2</v>
      </c>
      <c r="C4" s="21">
        <v>3</v>
      </c>
      <c r="D4" s="21">
        <v>4</v>
      </c>
      <c r="E4" s="21">
        <v>5</v>
      </c>
      <c r="F4" s="21">
        <v>6</v>
      </c>
      <c r="G4" s="21">
        <v>7</v>
      </c>
      <c r="H4" s="21">
        <v>8</v>
      </c>
      <c r="I4" s="21">
        <v>9</v>
      </c>
      <c r="J4" s="21">
        <v>10</v>
      </c>
      <c r="K4" s="22"/>
      <c r="L4" s="23"/>
    </row>
    <row r="5" spans="1:13">
      <c r="B5" s="10" t="s">
        <v>24</v>
      </c>
      <c r="C5" s="2" t="s">
        <v>26</v>
      </c>
      <c r="D5" s="15" t="s">
        <v>21</v>
      </c>
      <c r="E5" s="15"/>
      <c r="F5" s="17">
        <v>44207.981944444444</v>
      </c>
      <c r="G5" s="17">
        <v>44208.008333333331</v>
      </c>
      <c r="H5" s="18" t="s">
        <v>0</v>
      </c>
      <c r="I5" s="19">
        <f t="shared" ref="I5:I11" si="0">(G5-F5)/$M$3</f>
        <v>0.63333333330228925</v>
      </c>
      <c r="J5" s="15" t="s">
        <v>23</v>
      </c>
      <c r="K5" s="24"/>
      <c r="L5" s="9"/>
    </row>
    <row r="6" spans="1:13" ht="21" customHeight="1">
      <c r="A6" s="2"/>
      <c r="B6" s="10" t="s">
        <v>10</v>
      </c>
      <c r="C6" s="2" t="s">
        <v>26</v>
      </c>
      <c r="D6" s="11" t="s">
        <v>14</v>
      </c>
      <c r="E6" s="12">
        <v>10</v>
      </c>
      <c r="F6" s="6">
        <v>44214.388888888891</v>
      </c>
      <c r="G6" s="6">
        <v>44214.430555555555</v>
      </c>
      <c r="H6" s="13" t="s">
        <v>11</v>
      </c>
      <c r="I6" s="3">
        <f t="shared" si="0"/>
        <v>0.99999999994179234</v>
      </c>
      <c r="J6" s="5" t="s">
        <v>12</v>
      </c>
      <c r="K6" s="8"/>
      <c r="L6" s="4" t="s">
        <v>15</v>
      </c>
    </row>
    <row r="7" spans="1:13" ht="18.75" customHeight="1">
      <c r="A7" s="16"/>
      <c r="B7" s="10" t="s">
        <v>24</v>
      </c>
      <c r="C7" s="16" t="s">
        <v>22</v>
      </c>
      <c r="D7" s="11" t="s">
        <v>25</v>
      </c>
      <c r="E7" s="12"/>
      <c r="F7" s="6">
        <v>44220.243055555555</v>
      </c>
      <c r="G7" s="6">
        <v>44220.493055555555</v>
      </c>
      <c r="H7" s="13" t="s">
        <v>11</v>
      </c>
      <c r="I7" s="3">
        <f t="shared" si="0"/>
        <v>6</v>
      </c>
      <c r="J7" s="5" t="s">
        <v>27</v>
      </c>
      <c r="K7" s="8"/>
      <c r="L7" s="4" t="s">
        <v>28</v>
      </c>
    </row>
    <row r="8" spans="1:13">
      <c r="B8" s="10" t="s">
        <v>10</v>
      </c>
      <c r="C8" s="2" t="s">
        <v>26</v>
      </c>
      <c r="D8" s="11" t="s">
        <v>20</v>
      </c>
      <c r="E8" s="12">
        <v>10</v>
      </c>
      <c r="F8" s="6">
        <v>44220.951388888891</v>
      </c>
      <c r="G8" s="6">
        <v>44220.989583333336</v>
      </c>
      <c r="H8" s="13" t="s">
        <v>0</v>
      </c>
      <c r="I8" s="3">
        <f t="shared" si="0"/>
        <v>0.91666666668606922</v>
      </c>
      <c r="J8" s="5" t="s">
        <v>12</v>
      </c>
      <c r="K8" s="8"/>
      <c r="L8" s="4" t="s">
        <v>16</v>
      </c>
    </row>
    <row r="9" spans="1:13">
      <c r="B9" s="10" t="s">
        <v>10</v>
      </c>
      <c r="C9" s="2" t="s">
        <v>26</v>
      </c>
      <c r="D9" s="11" t="s">
        <v>17</v>
      </c>
      <c r="E9" s="12">
        <v>10</v>
      </c>
      <c r="F9" s="6">
        <v>44220.951388888891</v>
      </c>
      <c r="G9" s="6">
        <v>44220.982638888891</v>
      </c>
      <c r="H9" s="13" t="s">
        <v>0</v>
      </c>
      <c r="I9" s="3">
        <f t="shared" si="0"/>
        <v>0.75</v>
      </c>
      <c r="J9" s="5" t="s">
        <v>12</v>
      </c>
      <c r="K9" s="8"/>
      <c r="L9" s="4" t="s">
        <v>16</v>
      </c>
    </row>
    <row r="10" spans="1:13">
      <c r="B10" s="10" t="s">
        <v>10</v>
      </c>
      <c r="C10" s="2" t="s">
        <v>26</v>
      </c>
      <c r="D10" s="11" t="s">
        <v>20</v>
      </c>
      <c r="E10" s="12">
        <v>10</v>
      </c>
      <c r="F10" s="6">
        <v>44223.431250000001</v>
      </c>
      <c r="G10" s="6">
        <v>44223.445833333331</v>
      </c>
      <c r="H10" s="13" t="s">
        <v>0</v>
      </c>
      <c r="I10" s="3">
        <f t="shared" si="0"/>
        <v>0.34999999991850927</v>
      </c>
      <c r="J10" s="5" t="s">
        <v>12</v>
      </c>
      <c r="K10" s="8"/>
      <c r="L10" s="4" t="s">
        <v>18</v>
      </c>
    </row>
    <row r="11" spans="1:13">
      <c r="B11" s="10" t="s">
        <v>10</v>
      </c>
      <c r="C11" s="2" t="s">
        <v>26</v>
      </c>
      <c r="D11" s="11" t="s">
        <v>19</v>
      </c>
      <c r="E11" s="12">
        <v>10</v>
      </c>
      <c r="F11" s="6">
        <v>44225.416666666664</v>
      </c>
      <c r="G11" s="6">
        <v>44225.5</v>
      </c>
      <c r="H11" s="13" t="s">
        <v>11</v>
      </c>
      <c r="I11" s="3">
        <f t="shared" si="0"/>
        <v>2.0000000000582077</v>
      </c>
      <c r="J11" s="5" t="s">
        <v>12</v>
      </c>
      <c r="K11" s="8"/>
      <c r="L11" s="4" t="s">
        <v>13</v>
      </c>
    </row>
    <row r="16" spans="1:13" ht="23.25">
      <c r="L16" s="14"/>
    </row>
    <row r="17" spans="12:12" ht="23.25">
      <c r="L17" s="14"/>
    </row>
  </sheetData>
  <mergeCells count="10">
    <mergeCell ref="I1:I3"/>
    <mergeCell ref="J1:J3"/>
    <mergeCell ref="K1:K3"/>
    <mergeCell ref="L1:L3"/>
    <mergeCell ref="B1:B3"/>
    <mergeCell ref="D1:D3"/>
    <mergeCell ref="E1:E3"/>
    <mergeCell ref="F1:F3"/>
    <mergeCell ref="G1:G3"/>
    <mergeCell ref="H1:H3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11"/>
  <sheetViews>
    <sheetView topLeftCell="B1" workbookViewId="0"/>
  </sheetViews>
  <sheetFormatPr defaultRowHeight="15.75"/>
  <cols>
    <col min="1" max="1" width="26.140625" style="1" hidden="1" customWidth="1"/>
    <col min="2" max="2" width="10.5703125" style="1" customWidth="1"/>
    <col min="3" max="3" width="4.42578125" style="1" customWidth="1"/>
    <col min="4" max="4" width="30.140625" style="1" customWidth="1"/>
    <col min="5" max="5" width="8.85546875" style="1" customWidth="1"/>
    <col min="6" max="7" width="21.28515625" style="1" customWidth="1"/>
    <col min="8" max="8" width="8.42578125" style="1" customWidth="1"/>
    <col min="9" max="9" width="9.5703125" style="1" customWidth="1"/>
    <col min="10" max="10" width="13.7109375" style="1" customWidth="1"/>
    <col min="11" max="11" width="13" style="1" customWidth="1"/>
    <col min="12" max="12" width="48.85546875" style="1" customWidth="1"/>
    <col min="13" max="16384" width="9.140625" style="1"/>
  </cols>
  <sheetData>
    <row r="1" spans="1:13" ht="16.5" customHeight="1">
      <c r="B1" s="152" t="s">
        <v>1</v>
      </c>
      <c r="D1" s="153" t="s">
        <v>8</v>
      </c>
      <c r="E1" s="153" t="s">
        <v>7</v>
      </c>
      <c r="F1" s="153" t="s">
        <v>6</v>
      </c>
      <c r="G1" s="155" t="s">
        <v>5</v>
      </c>
      <c r="H1" s="156" t="s">
        <v>9</v>
      </c>
      <c r="I1" s="143" t="s">
        <v>4</v>
      </c>
      <c r="J1" s="145" t="s">
        <v>3</v>
      </c>
      <c r="K1" s="147" t="s">
        <v>2</v>
      </c>
      <c r="L1" s="149"/>
    </row>
    <row r="2" spans="1:13" ht="16.5" customHeight="1">
      <c r="B2" s="152"/>
      <c r="D2" s="154"/>
      <c r="E2" s="154"/>
      <c r="F2" s="154"/>
      <c r="G2" s="144"/>
      <c r="H2" s="157"/>
      <c r="I2" s="144"/>
      <c r="J2" s="146"/>
      <c r="K2" s="148"/>
      <c r="L2" s="150"/>
    </row>
    <row r="3" spans="1:13" ht="163.5" customHeight="1" thickBot="1">
      <c r="B3" s="162"/>
      <c r="D3" s="163"/>
      <c r="E3" s="163"/>
      <c r="F3" s="163"/>
      <c r="G3" s="164"/>
      <c r="H3" s="165"/>
      <c r="I3" s="158"/>
      <c r="J3" s="159"/>
      <c r="K3" s="160"/>
      <c r="L3" s="161"/>
      <c r="M3" s="7">
        <v>4.1666666666666664E-2</v>
      </c>
    </row>
    <row r="4" spans="1:13">
      <c r="B4" s="56">
        <v>2</v>
      </c>
      <c r="C4" s="56">
        <v>3</v>
      </c>
      <c r="D4" s="56">
        <v>4</v>
      </c>
      <c r="E4" s="56">
        <v>5</v>
      </c>
      <c r="F4" s="56">
        <v>6</v>
      </c>
      <c r="G4" s="56">
        <v>7</v>
      </c>
      <c r="H4" s="57">
        <v>8</v>
      </c>
      <c r="I4" s="57">
        <v>9</v>
      </c>
      <c r="J4" s="57">
        <v>10</v>
      </c>
      <c r="K4" s="58"/>
      <c r="L4" s="9"/>
    </row>
    <row r="5" spans="1:13" ht="21" customHeight="1">
      <c r="A5" s="2"/>
      <c r="B5" s="10" t="s">
        <v>10</v>
      </c>
      <c r="C5" s="2"/>
      <c r="D5" s="11" t="s">
        <v>177</v>
      </c>
      <c r="E5" s="12" t="s">
        <v>182</v>
      </c>
      <c r="F5" s="6">
        <v>44229.416666666664</v>
      </c>
      <c r="G5" s="6">
        <v>44229.5</v>
      </c>
      <c r="H5" s="13" t="s">
        <v>11</v>
      </c>
      <c r="I5" s="3">
        <f t="shared" ref="I5:I11" si="0">(G5-F5)/$M$3</f>
        <v>2.0000000000582077</v>
      </c>
      <c r="J5" s="5" t="s">
        <v>12</v>
      </c>
      <c r="K5" s="8"/>
      <c r="L5" s="4" t="s">
        <v>13</v>
      </c>
    </row>
    <row r="6" spans="1:13">
      <c r="B6" s="10" t="s">
        <v>10</v>
      </c>
      <c r="D6" s="11" t="s">
        <v>178</v>
      </c>
      <c r="E6" s="12" t="s">
        <v>182</v>
      </c>
      <c r="F6" s="6">
        <v>44232.150694444441</v>
      </c>
      <c r="G6" s="6">
        <v>44232.170138888891</v>
      </c>
      <c r="H6" s="13" t="s">
        <v>179</v>
      </c>
      <c r="I6" s="3">
        <f t="shared" si="0"/>
        <v>0.46666666679084301</v>
      </c>
      <c r="J6" s="5" t="s">
        <v>12</v>
      </c>
      <c r="K6" s="8"/>
      <c r="L6" s="4" t="s">
        <v>16</v>
      </c>
    </row>
    <row r="7" spans="1:13">
      <c r="B7" s="10" t="s">
        <v>10</v>
      </c>
      <c r="D7" s="11" t="s">
        <v>177</v>
      </c>
      <c r="E7" s="12" t="s">
        <v>182</v>
      </c>
      <c r="F7" s="6">
        <v>44232.416666666664</v>
      </c>
      <c r="G7" s="6">
        <v>44232.5</v>
      </c>
      <c r="H7" s="13" t="s">
        <v>11</v>
      </c>
      <c r="I7" s="3">
        <f t="shared" si="0"/>
        <v>2.0000000000582077</v>
      </c>
      <c r="J7" s="5" t="s">
        <v>12</v>
      </c>
      <c r="K7" s="8"/>
      <c r="L7" s="4" t="s">
        <v>13</v>
      </c>
    </row>
    <row r="8" spans="1:13">
      <c r="B8" s="10" t="s">
        <v>10</v>
      </c>
      <c r="D8" s="11" t="s">
        <v>183</v>
      </c>
      <c r="E8" s="12" t="s">
        <v>182</v>
      </c>
      <c r="F8" s="6">
        <v>44250.194444444445</v>
      </c>
      <c r="G8" s="6">
        <v>44250.209722222222</v>
      </c>
      <c r="H8" s="13" t="s">
        <v>179</v>
      </c>
      <c r="I8" s="3">
        <f t="shared" si="0"/>
        <v>0.36666666663950309</v>
      </c>
      <c r="J8" s="5" t="s">
        <v>12</v>
      </c>
      <c r="K8" s="8"/>
      <c r="L8" s="4" t="s">
        <v>180</v>
      </c>
    </row>
    <row r="9" spans="1:13">
      <c r="B9" s="10" t="s">
        <v>10</v>
      </c>
      <c r="D9" s="60" t="s">
        <v>184</v>
      </c>
      <c r="E9" s="12" t="s">
        <v>182</v>
      </c>
      <c r="F9" s="6">
        <v>44253.392361111109</v>
      </c>
      <c r="G9" s="6">
        <v>44253.402777777781</v>
      </c>
      <c r="H9" s="13" t="s">
        <v>11</v>
      </c>
      <c r="I9" s="3">
        <f t="shared" si="0"/>
        <v>0.25000000011641532</v>
      </c>
      <c r="J9" s="5" t="s">
        <v>12</v>
      </c>
      <c r="K9" s="8"/>
      <c r="L9" s="4" t="s">
        <v>181</v>
      </c>
    </row>
    <row r="10" spans="1:13">
      <c r="B10" s="59" t="s">
        <v>10</v>
      </c>
      <c r="D10" s="60" t="s">
        <v>184</v>
      </c>
      <c r="E10" s="61" t="s">
        <v>182</v>
      </c>
      <c r="F10" s="62">
        <v>44253.647916666669</v>
      </c>
      <c r="G10" s="62">
        <v>44253.663194444445</v>
      </c>
      <c r="H10" s="63" t="s">
        <v>11</v>
      </c>
      <c r="I10" s="64">
        <f t="shared" si="0"/>
        <v>0.36666666663950309</v>
      </c>
      <c r="J10" s="65" t="s">
        <v>12</v>
      </c>
      <c r="K10" s="66"/>
      <c r="L10" s="67"/>
    </row>
    <row r="11" spans="1:13">
      <c r="B11" s="10" t="s">
        <v>10</v>
      </c>
      <c r="C11" s="2"/>
      <c r="D11" s="11" t="s">
        <v>184</v>
      </c>
      <c r="E11" s="2" t="s">
        <v>182</v>
      </c>
      <c r="F11" s="6">
        <v>44253.388888888891</v>
      </c>
      <c r="G11" s="6">
        <v>44253.53125</v>
      </c>
      <c r="H11" s="13" t="s">
        <v>11</v>
      </c>
      <c r="I11" s="3">
        <f t="shared" si="0"/>
        <v>3.4166666666278616</v>
      </c>
      <c r="J11" s="5" t="s">
        <v>12</v>
      </c>
      <c r="K11" s="2"/>
      <c r="L11" s="2"/>
    </row>
  </sheetData>
  <mergeCells count="10">
    <mergeCell ref="I1:I3"/>
    <mergeCell ref="J1:J3"/>
    <mergeCell ref="K1:K3"/>
    <mergeCell ref="L1:L3"/>
    <mergeCell ref="B1:B3"/>
    <mergeCell ref="D1:D3"/>
    <mergeCell ref="E1:E3"/>
    <mergeCell ref="F1:F3"/>
    <mergeCell ref="G1:G3"/>
    <mergeCell ref="H1:H3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6:AG37"/>
  <sheetViews>
    <sheetView topLeftCell="A16" workbookViewId="0">
      <selection activeCell="C25" sqref="C25"/>
    </sheetView>
  </sheetViews>
  <sheetFormatPr defaultRowHeight="15.75"/>
  <cols>
    <col min="1" max="1" width="4.5703125" style="1" customWidth="1"/>
    <col min="2" max="2" width="10.5703125" style="1" customWidth="1"/>
    <col min="3" max="3" width="6.5703125" style="1" customWidth="1"/>
    <col min="4" max="4" width="32.140625" style="1" customWidth="1"/>
    <col min="5" max="5" width="8.85546875" style="1" customWidth="1"/>
    <col min="6" max="7" width="21.28515625" style="1" customWidth="1"/>
    <col min="8" max="8" width="8.42578125" style="1" customWidth="1"/>
    <col min="9" max="9" width="9.5703125" style="1" customWidth="1"/>
    <col min="10" max="10" width="13.7109375" style="1" customWidth="1"/>
    <col min="11" max="11" width="13" style="1" customWidth="1"/>
    <col min="12" max="12" width="9.140625" hidden="1" customWidth="1"/>
    <col min="13" max="26" width="9.140625" style="1" hidden="1" customWidth="1"/>
    <col min="27" max="27" width="13" style="1" customWidth="1"/>
    <col min="28" max="28" width="12.140625" style="1" customWidth="1"/>
    <col min="29" max="29" width="9.140625" style="99"/>
    <col min="30" max="30" width="7.7109375" style="1" customWidth="1"/>
    <col min="31" max="31" width="44.42578125" style="1" customWidth="1"/>
    <col min="34" max="16384" width="9.140625" style="1"/>
  </cols>
  <sheetData>
    <row r="6" spans="1:33" ht="16.5" thickBot="1"/>
    <row r="7" spans="1:33" ht="16.5" customHeight="1">
      <c r="A7" s="152" t="s">
        <v>185</v>
      </c>
      <c r="B7" s="152" t="s">
        <v>1</v>
      </c>
      <c r="C7" s="152" t="s">
        <v>1</v>
      </c>
      <c r="D7" s="153" t="s">
        <v>8</v>
      </c>
      <c r="E7" s="153" t="s">
        <v>7</v>
      </c>
      <c r="F7" s="153" t="s">
        <v>6</v>
      </c>
      <c r="G7" s="155" t="s">
        <v>5</v>
      </c>
      <c r="H7" s="156" t="s">
        <v>9</v>
      </c>
      <c r="I7" s="143" t="s">
        <v>4</v>
      </c>
      <c r="J7" s="166" t="s">
        <v>3</v>
      </c>
      <c r="K7" s="169" t="s">
        <v>2</v>
      </c>
      <c r="AA7" s="95"/>
      <c r="AB7" s="95"/>
      <c r="AC7" s="100"/>
      <c r="AE7" s="149"/>
    </row>
    <row r="8" spans="1:33" ht="16.5" customHeight="1">
      <c r="A8" s="152"/>
      <c r="B8" s="152"/>
      <c r="C8" s="152"/>
      <c r="D8" s="154"/>
      <c r="E8" s="154"/>
      <c r="F8" s="154"/>
      <c r="G8" s="144"/>
      <c r="H8" s="157"/>
      <c r="I8" s="144"/>
      <c r="J8" s="167"/>
      <c r="K8" s="170"/>
      <c r="AA8" s="96"/>
      <c r="AB8" s="96"/>
      <c r="AC8" s="101"/>
      <c r="AE8" s="150"/>
    </row>
    <row r="9" spans="1:33" ht="163.5" customHeight="1" thickBot="1">
      <c r="A9" s="152"/>
      <c r="B9" s="162"/>
      <c r="C9" s="152"/>
      <c r="D9" s="163"/>
      <c r="E9" s="154"/>
      <c r="F9" s="163"/>
      <c r="G9" s="144"/>
      <c r="H9" s="165"/>
      <c r="I9" s="158"/>
      <c r="J9" s="168"/>
      <c r="K9" s="171"/>
      <c r="AA9" s="97"/>
      <c r="AB9" s="97"/>
      <c r="AC9" s="102"/>
      <c r="AD9" s="7">
        <v>4.1666666666666664E-2</v>
      </c>
      <c r="AE9" s="161"/>
    </row>
    <row r="10" spans="1:33" ht="16.5" thickBot="1">
      <c r="A10" s="68">
        <v>1</v>
      </c>
      <c r="B10" s="69">
        <v>2</v>
      </c>
      <c r="C10" s="68">
        <v>3</v>
      </c>
      <c r="D10" s="69">
        <v>4</v>
      </c>
      <c r="E10" s="68">
        <v>5</v>
      </c>
      <c r="F10" s="69">
        <v>6</v>
      </c>
      <c r="G10" s="68">
        <v>7</v>
      </c>
      <c r="H10" s="69">
        <v>8</v>
      </c>
      <c r="I10" s="68">
        <v>9</v>
      </c>
      <c r="J10" s="69">
        <v>10</v>
      </c>
      <c r="K10" s="91">
        <v>11</v>
      </c>
      <c r="AA10" s="97"/>
      <c r="AB10" s="97"/>
      <c r="AC10" s="102"/>
      <c r="AE10" s="70"/>
      <c r="AF10" s="1"/>
      <c r="AG10" s="1"/>
    </row>
    <row r="11" spans="1:33" ht="21" customHeight="1">
      <c r="A11" s="2"/>
      <c r="B11" s="10" t="s">
        <v>10</v>
      </c>
      <c r="C11" s="2"/>
      <c r="D11" s="11" t="s">
        <v>204</v>
      </c>
      <c r="E11" s="12" t="s">
        <v>182</v>
      </c>
      <c r="F11" s="6">
        <v>44258.524305555555</v>
      </c>
      <c r="G11" s="6">
        <v>44258.548611111109</v>
      </c>
      <c r="H11" s="13" t="s">
        <v>0</v>
      </c>
      <c r="I11" s="3">
        <f>(G11-F11)/$AD$9</f>
        <v>0.58333333331393078</v>
      </c>
      <c r="J11" s="82" t="s">
        <v>12</v>
      </c>
      <c r="K11" s="89"/>
      <c r="M11"/>
      <c r="AA11" s="98" t="s">
        <v>79</v>
      </c>
      <c r="AB11" s="98" t="s">
        <v>166</v>
      </c>
      <c r="AC11" s="98">
        <v>0</v>
      </c>
      <c r="AE11" s="4" t="s">
        <v>205</v>
      </c>
      <c r="AF11" s="1"/>
      <c r="AG11" s="1"/>
    </row>
    <row r="12" spans="1:33" ht="21" customHeight="1">
      <c r="A12" s="9"/>
      <c r="B12" s="71" t="s">
        <v>24</v>
      </c>
      <c r="C12" s="9"/>
      <c r="D12" s="72" t="s">
        <v>186</v>
      </c>
      <c r="E12" s="73" t="s">
        <v>187</v>
      </c>
      <c r="F12" s="74">
        <v>44262.75</v>
      </c>
      <c r="G12" s="74">
        <v>44262.791666666664</v>
      </c>
      <c r="H12" s="18" t="s">
        <v>0</v>
      </c>
      <c r="I12" s="19">
        <f>(G12-F12)/$AD$9</f>
        <v>0.99999999994179234</v>
      </c>
      <c r="J12" s="75" t="s">
        <v>188</v>
      </c>
      <c r="K12" s="89"/>
      <c r="AA12" s="92" t="s">
        <v>83</v>
      </c>
      <c r="AB12" s="92" t="s">
        <v>144</v>
      </c>
      <c r="AC12" s="92">
        <v>0</v>
      </c>
      <c r="AE12" s="76" t="s">
        <v>189</v>
      </c>
      <c r="AF12" s="1"/>
      <c r="AG12" s="1"/>
    </row>
    <row r="13" spans="1:33" s="83" customFormat="1">
      <c r="A13" s="5"/>
      <c r="B13" s="77" t="s">
        <v>24</v>
      </c>
      <c r="C13" s="5"/>
      <c r="D13" s="78" t="s">
        <v>211</v>
      </c>
      <c r="E13" s="12" t="s">
        <v>187</v>
      </c>
      <c r="F13" s="79">
        <v>44264.583333333336</v>
      </c>
      <c r="G13" s="79">
        <v>44264.666666666664</v>
      </c>
      <c r="H13" s="13" t="s">
        <v>0</v>
      </c>
      <c r="I13" s="3">
        <f t="shared" ref="I13:I25" si="0">(G13-F13)/$AD$9</f>
        <v>1.9999999998835847</v>
      </c>
      <c r="J13" s="81" t="s">
        <v>190</v>
      </c>
      <c r="K13" s="5"/>
      <c r="AA13" s="92" t="s">
        <v>59</v>
      </c>
      <c r="AB13" s="92" t="s">
        <v>144</v>
      </c>
      <c r="AC13" s="92">
        <v>1</v>
      </c>
      <c r="AE13" s="78" t="s">
        <v>191</v>
      </c>
    </row>
    <row r="14" spans="1:33">
      <c r="B14" s="10" t="s">
        <v>10</v>
      </c>
      <c r="D14" s="11" t="s">
        <v>212</v>
      </c>
      <c r="E14" s="12">
        <v>10</v>
      </c>
      <c r="F14" s="6">
        <v>44265.583333333336</v>
      </c>
      <c r="G14" s="6">
        <v>44265.666666666664</v>
      </c>
      <c r="H14" s="13" t="s">
        <v>0</v>
      </c>
      <c r="I14" s="3">
        <f>(G14-F14)/$AD$9</f>
        <v>1.9999999998835847</v>
      </c>
      <c r="J14" s="82" t="s">
        <v>12</v>
      </c>
      <c r="K14" s="89"/>
      <c r="M14"/>
      <c r="AA14" s="92" t="s">
        <v>79</v>
      </c>
      <c r="AB14" s="92" t="s">
        <v>166</v>
      </c>
      <c r="AC14" s="92">
        <v>0</v>
      </c>
      <c r="AE14" s="4" t="s">
        <v>205</v>
      </c>
      <c r="AF14" s="1"/>
      <c r="AG14" s="1"/>
    </row>
    <row r="15" spans="1:33">
      <c r="B15" s="10" t="s">
        <v>10</v>
      </c>
      <c r="D15" s="11" t="s">
        <v>212</v>
      </c>
      <c r="E15" s="12">
        <v>10</v>
      </c>
      <c r="F15" s="6">
        <v>44267.5</v>
      </c>
      <c r="G15" s="6">
        <v>44267.583333333336</v>
      </c>
      <c r="H15" s="13" t="s">
        <v>0</v>
      </c>
      <c r="I15" s="3">
        <f>(G15-F15)/$AD$9</f>
        <v>2.0000000000582077</v>
      </c>
      <c r="J15" s="82" t="s">
        <v>12</v>
      </c>
      <c r="K15" s="89"/>
      <c r="M15"/>
      <c r="AA15" s="92" t="s">
        <v>79</v>
      </c>
      <c r="AB15" s="92" t="s">
        <v>166</v>
      </c>
      <c r="AC15" s="92">
        <v>0</v>
      </c>
      <c r="AE15" s="4" t="s">
        <v>205</v>
      </c>
      <c r="AF15" s="1"/>
      <c r="AG15" s="1"/>
    </row>
    <row r="16" spans="1:33">
      <c r="B16" s="10" t="s">
        <v>10</v>
      </c>
      <c r="D16" s="4" t="s">
        <v>206</v>
      </c>
      <c r="E16" s="12">
        <v>0.38</v>
      </c>
      <c r="F16" s="6">
        <v>44270.416666666664</v>
      </c>
      <c r="G16" s="6">
        <v>44270.475694444445</v>
      </c>
      <c r="H16" s="13" t="s">
        <v>11</v>
      </c>
      <c r="I16" s="3">
        <f>(G16-F16)/$AD$9</f>
        <v>1.4166666667442769</v>
      </c>
      <c r="J16" s="90" t="s">
        <v>190</v>
      </c>
      <c r="K16" s="89"/>
      <c r="M16"/>
      <c r="AA16" s="2"/>
      <c r="AB16" s="2"/>
      <c r="AC16" s="103">
        <v>1</v>
      </c>
      <c r="AE16" s="4" t="s">
        <v>207</v>
      </c>
      <c r="AF16" s="1"/>
      <c r="AG16" s="1"/>
    </row>
    <row r="17" spans="1:33" s="85" customFormat="1">
      <c r="A17" s="4"/>
      <c r="B17" s="77" t="s">
        <v>24</v>
      </c>
      <c r="C17" s="4"/>
      <c r="D17" s="78" t="s">
        <v>192</v>
      </c>
      <c r="E17" s="12" t="s">
        <v>182</v>
      </c>
      <c r="F17" s="79">
        <v>44270.395833333336</v>
      </c>
      <c r="G17" s="79">
        <v>44270.541666666664</v>
      </c>
      <c r="H17" s="13" t="s">
        <v>11</v>
      </c>
      <c r="I17" s="3">
        <f t="shared" si="0"/>
        <v>3.4999999998835847</v>
      </c>
      <c r="J17" s="4" t="s">
        <v>12</v>
      </c>
      <c r="K17" s="4"/>
      <c r="AA17" s="4"/>
      <c r="AB17" s="4"/>
      <c r="AC17" s="104">
        <v>0</v>
      </c>
      <c r="AE17" s="84" t="s">
        <v>193</v>
      </c>
    </row>
    <row r="18" spans="1:33">
      <c r="A18" s="2"/>
      <c r="B18" s="77" t="s">
        <v>24</v>
      </c>
      <c r="C18" s="2"/>
      <c r="D18" s="86" t="s">
        <v>194</v>
      </c>
      <c r="E18" s="12" t="s">
        <v>195</v>
      </c>
      <c r="F18" s="79">
        <v>44271.208333333336</v>
      </c>
      <c r="G18" s="79">
        <v>44271.25</v>
      </c>
      <c r="H18" s="13" t="s">
        <v>11</v>
      </c>
      <c r="I18" s="3">
        <f t="shared" si="0"/>
        <v>0.99999999994179234</v>
      </c>
      <c r="J18" s="4" t="s">
        <v>12</v>
      </c>
      <c r="K18" s="2"/>
      <c r="AA18" s="2"/>
      <c r="AB18" s="2"/>
      <c r="AC18" s="103">
        <v>0</v>
      </c>
      <c r="AE18" s="84" t="s">
        <v>193</v>
      </c>
      <c r="AF18" s="1"/>
      <c r="AG18" s="1"/>
    </row>
    <row r="19" spans="1:33">
      <c r="B19" s="10" t="s">
        <v>10</v>
      </c>
      <c r="D19" s="2" t="s">
        <v>208</v>
      </c>
      <c r="E19" s="12">
        <v>0.38</v>
      </c>
      <c r="F19" s="6">
        <v>44271.395833333336</v>
      </c>
      <c r="G19" s="6">
        <v>44271.472222222219</v>
      </c>
      <c r="H19" s="13" t="s">
        <v>11</v>
      </c>
      <c r="I19" s="3">
        <f>(G19-F19)/$AD$9</f>
        <v>1.8333333331975155</v>
      </c>
      <c r="J19" s="90" t="s">
        <v>190</v>
      </c>
      <c r="K19" s="89"/>
      <c r="M19"/>
      <c r="AA19" s="2"/>
      <c r="AB19" s="2"/>
      <c r="AC19" s="103">
        <v>1</v>
      </c>
      <c r="AE19" s="5" t="s">
        <v>209</v>
      </c>
      <c r="AF19" s="1"/>
      <c r="AG19" s="1"/>
    </row>
    <row r="20" spans="1:33">
      <c r="B20" s="10" t="s">
        <v>10</v>
      </c>
      <c r="D20" s="11" t="s">
        <v>210</v>
      </c>
      <c r="E20" s="12">
        <v>10</v>
      </c>
      <c r="F20" s="6">
        <v>44272.458333333336</v>
      </c>
      <c r="G20" s="6">
        <v>44272.625</v>
      </c>
      <c r="H20" s="13" t="s">
        <v>11</v>
      </c>
      <c r="I20" s="3">
        <f>(G20-F20)/$AD$9</f>
        <v>3.9999999999417923</v>
      </c>
      <c r="J20" s="82" t="s">
        <v>12</v>
      </c>
      <c r="K20" s="89"/>
      <c r="M20"/>
      <c r="AA20" s="92" t="s">
        <v>79</v>
      </c>
      <c r="AB20" s="92" t="s">
        <v>166</v>
      </c>
      <c r="AC20" s="92">
        <v>0</v>
      </c>
      <c r="AE20" s="4" t="s">
        <v>205</v>
      </c>
      <c r="AF20" s="1"/>
      <c r="AG20" s="1"/>
    </row>
    <row r="21" spans="1:33">
      <c r="B21" s="10" t="s">
        <v>10</v>
      </c>
      <c r="D21" s="11" t="s">
        <v>177</v>
      </c>
      <c r="E21" s="12">
        <v>10</v>
      </c>
      <c r="F21" s="6">
        <v>44273.541666666664</v>
      </c>
      <c r="G21" s="6">
        <v>44273.625</v>
      </c>
      <c r="H21" s="13" t="s">
        <v>11</v>
      </c>
      <c r="I21" s="3">
        <f>(G21-F21)/$AD$9</f>
        <v>2.0000000000582077</v>
      </c>
      <c r="J21" s="82" t="s">
        <v>12</v>
      </c>
      <c r="K21" s="89"/>
      <c r="M21"/>
      <c r="AA21" s="2"/>
      <c r="AB21" s="2"/>
      <c r="AC21" s="103">
        <v>1</v>
      </c>
      <c r="AE21" s="4" t="s">
        <v>13</v>
      </c>
      <c r="AF21" s="1"/>
      <c r="AG21" s="1"/>
    </row>
    <row r="22" spans="1:33">
      <c r="A22" s="2"/>
      <c r="B22" s="71" t="s">
        <v>24</v>
      </c>
      <c r="C22" s="2"/>
      <c r="D22" s="87" t="s">
        <v>196</v>
      </c>
      <c r="E22" s="12" t="s">
        <v>195</v>
      </c>
      <c r="F22" s="79">
        <v>44273.416666666664</v>
      </c>
      <c r="G22" s="79">
        <v>44273.541666666664</v>
      </c>
      <c r="H22" s="13" t="s">
        <v>11</v>
      </c>
      <c r="I22" s="3">
        <f t="shared" si="0"/>
        <v>3</v>
      </c>
      <c r="J22" s="2" t="s">
        <v>12</v>
      </c>
      <c r="K22" s="10"/>
      <c r="AA22" s="2"/>
      <c r="AB22" s="2"/>
      <c r="AC22" s="103">
        <v>0</v>
      </c>
      <c r="AE22" s="87" t="s">
        <v>193</v>
      </c>
      <c r="AF22" s="1"/>
      <c r="AG22" s="1"/>
    </row>
    <row r="23" spans="1:33">
      <c r="A23" s="2"/>
      <c r="B23" s="71" t="s">
        <v>24</v>
      </c>
      <c r="C23" s="2"/>
      <c r="D23" s="87" t="s">
        <v>197</v>
      </c>
      <c r="E23" s="88" t="s">
        <v>187</v>
      </c>
      <c r="F23" s="79">
        <v>44274.375</v>
      </c>
      <c r="G23" s="79">
        <v>44274.458333333336</v>
      </c>
      <c r="H23" s="13" t="s">
        <v>0</v>
      </c>
      <c r="I23" s="3">
        <f t="shared" si="0"/>
        <v>2.0000000000582077</v>
      </c>
      <c r="J23" s="2" t="s">
        <v>198</v>
      </c>
      <c r="K23" s="2"/>
      <c r="AA23" s="92" t="s">
        <v>83</v>
      </c>
      <c r="AB23" s="92" t="s">
        <v>144</v>
      </c>
      <c r="AC23" s="92">
        <v>0</v>
      </c>
      <c r="AE23" s="84" t="s">
        <v>199</v>
      </c>
      <c r="AF23" s="1"/>
      <c r="AG23" s="1"/>
    </row>
    <row r="24" spans="1:33">
      <c r="A24" s="2"/>
      <c r="B24" s="71" t="s">
        <v>24</v>
      </c>
      <c r="C24" s="2"/>
      <c r="D24" s="87" t="s">
        <v>200</v>
      </c>
      <c r="E24" s="88" t="s">
        <v>195</v>
      </c>
      <c r="F24" s="79">
        <v>44277.416666666664</v>
      </c>
      <c r="G24" s="79">
        <v>44277.5</v>
      </c>
      <c r="H24" s="13" t="s">
        <v>11</v>
      </c>
      <c r="I24" s="3">
        <f t="shared" si="0"/>
        <v>2.0000000000582077</v>
      </c>
      <c r="J24" s="2" t="s">
        <v>12</v>
      </c>
      <c r="K24" s="2"/>
      <c r="AA24" s="9"/>
      <c r="AB24" s="9"/>
      <c r="AC24" s="105">
        <v>0</v>
      </c>
      <c r="AE24" s="84" t="s">
        <v>193</v>
      </c>
      <c r="AF24" s="1"/>
      <c r="AG24" s="1"/>
    </row>
    <row r="25" spans="1:33">
      <c r="A25" s="2"/>
      <c r="B25" s="71" t="s">
        <v>24</v>
      </c>
      <c r="C25" s="2"/>
      <c r="D25" s="87" t="s">
        <v>201</v>
      </c>
      <c r="E25" s="88" t="s">
        <v>187</v>
      </c>
      <c r="F25" s="79">
        <v>44281.416666666664</v>
      </c>
      <c r="G25" s="79">
        <v>44281.541666666664</v>
      </c>
      <c r="H25" s="13" t="s">
        <v>11</v>
      </c>
      <c r="I25" s="3">
        <f t="shared" si="0"/>
        <v>3</v>
      </c>
      <c r="J25" s="2" t="s">
        <v>198</v>
      </c>
      <c r="K25" s="2"/>
      <c r="AA25" s="2"/>
      <c r="AB25" s="2"/>
      <c r="AC25" s="103">
        <v>1</v>
      </c>
      <c r="AE25" s="84" t="s">
        <v>202</v>
      </c>
      <c r="AF25" s="1"/>
      <c r="AG25" s="1"/>
    </row>
    <row r="26" spans="1:33">
      <c r="A26" s="77"/>
      <c r="B26" s="77"/>
      <c r="C26" s="2"/>
      <c r="D26" s="87"/>
      <c r="E26" s="12"/>
      <c r="F26" s="79"/>
      <c r="G26" s="79"/>
      <c r="H26" s="13"/>
      <c r="I26" s="3"/>
      <c r="J26" s="2"/>
      <c r="K26" s="2"/>
      <c r="AA26" s="2"/>
      <c r="AB26" s="2"/>
      <c r="AC26" s="103"/>
      <c r="AE26" s="84" t="s">
        <v>203</v>
      </c>
      <c r="AF26" s="1"/>
      <c r="AG26" s="1"/>
    </row>
    <row r="27" spans="1:33">
      <c r="A27" s="77"/>
      <c r="B27" s="77"/>
      <c r="C27" s="2"/>
      <c r="D27" s="87"/>
      <c r="E27" s="12"/>
      <c r="F27" s="79"/>
      <c r="G27" s="79"/>
      <c r="H27" s="80"/>
      <c r="I27" s="3"/>
      <c r="J27" s="2"/>
      <c r="K27" s="2"/>
      <c r="AA27" s="2"/>
      <c r="AB27" s="2"/>
      <c r="AC27" s="103"/>
      <c r="AE27" s="84"/>
      <c r="AF27" s="1"/>
      <c r="AG27" s="1"/>
    </row>
    <row r="28" spans="1:33">
      <c r="A28" s="77"/>
      <c r="B28" s="77"/>
      <c r="C28" s="2"/>
      <c r="D28" s="87"/>
      <c r="E28" s="12"/>
      <c r="F28" s="79"/>
      <c r="G28" s="79"/>
      <c r="H28" s="80"/>
      <c r="I28" s="3"/>
      <c r="J28" s="2"/>
      <c r="K28" s="2"/>
      <c r="AA28" s="2"/>
      <c r="AB28" s="2"/>
      <c r="AC28" s="103"/>
      <c r="AE28" s="84"/>
      <c r="AF28" s="1"/>
      <c r="AG28" s="1"/>
    </row>
    <row r="29" spans="1:33">
      <c r="F29" s="85"/>
      <c r="AC29" s="106"/>
      <c r="AF29" s="1"/>
      <c r="AG29" s="1"/>
    </row>
    <row r="30" spans="1:33">
      <c r="AC30" s="106"/>
      <c r="AF30" s="1"/>
      <c r="AG30" s="1"/>
    </row>
    <row r="31" spans="1:33">
      <c r="AC31" s="106"/>
      <c r="AF31" s="1"/>
      <c r="AG31" s="1"/>
    </row>
    <row r="32" spans="1:33">
      <c r="AC32" s="106"/>
      <c r="AF32" s="1"/>
      <c r="AG32" s="1"/>
    </row>
    <row r="33" spans="29:33">
      <c r="AC33" s="106"/>
      <c r="AF33" s="1"/>
      <c r="AG33" s="1"/>
    </row>
    <row r="34" spans="29:33">
      <c r="AC34" s="106"/>
      <c r="AF34" s="1"/>
      <c r="AG34" s="1"/>
    </row>
    <row r="35" spans="29:33">
      <c r="AC35" s="106"/>
      <c r="AF35" s="1"/>
      <c r="AG35" s="1"/>
    </row>
    <row r="36" spans="29:33">
      <c r="AC36" s="106"/>
      <c r="AF36" s="1"/>
      <c r="AG36" s="1"/>
    </row>
    <row r="37" spans="29:33">
      <c r="AC37" s="106"/>
      <c r="AF37" s="1"/>
      <c r="AG37" s="1"/>
    </row>
  </sheetData>
  <mergeCells count="12">
    <mergeCell ref="AE7:AE9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J7:J9"/>
    <mergeCell ref="K7:K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6:AG34"/>
  <sheetViews>
    <sheetView topLeftCell="A8" workbookViewId="0">
      <selection activeCell="B12" sqref="B12"/>
    </sheetView>
  </sheetViews>
  <sheetFormatPr defaultRowHeight="15.75"/>
  <cols>
    <col min="1" max="1" width="4.5703125" style="1" customWidth="1"/>
    <col min="2" max="2" width="10.5703125" style="1" customWidth="1"/>
    <col min="3" max="3" width="6.5703125" style="1" customWidth="1"/>
    <col min="4" max="4" width="32.140625" style="1" customWidth="1"/>
    <col min="5" max="5" width="8.85546875" style="1" customWidth="1"/>
    <col min="6" max="7" width="21.28515625" style="1" customWidth="1"/>
    <col min="8" max="8" width="8.42578125" style="1" customWidth="1"/>
    <col min="9" max="9" width="9.5703125" style="1" customWidth="1"/>
    <col min="10" max="10" width="13.7109375" style="1" customWidth="1"/>
    <col min="11" max="11" width="13" style="1" customWidth="1"/>
    <col min="12" max="12" width="9.140625" hidden="1" customWidth="1"/>
    <col min="13" max="26" width="9.140625" style="1" hidden="1" customWidth="1"/>
    <col min="27" max="27" width="13" style="1" customWidth="1"/>
    <col min="28" max="28" width="12.140625" style="1" customWidth="1"/>
    <col min="29" max="29" width="9.140625" style="99"/>
    <col min="30" max="30" width="7.7109375" style="1" customWidth="1"/>
    <col min="31" max="31" width="44.42578125" style="1" customWidth="1"/>
    <col min="34" max="16384" width="9.140625" style="1"/>
  </cols>
  <sheetData>
    <row r="6" spans="1:33" ht="16.5" thickBot="1"/>
    <row r="7" spans="1:33" ht="16.5" customHeight="1">
      <c r="A7" s="152" t="s">
        <v>185</v>
      </c>
      <c r="B7" s="152" t="s">
        <v>1</v>
      </c>
      <c r="C7" s="152" t="s">
        <v>1</v>
      </c>
      <c r="D7" s="153" t="s">
        <v>8</v>
      </c>
      <c r="E7" s="153" t="s">
        <v>7</v>
      </c>
      <c r="F7" s="153" t="s">
        <v>6</v>
      </c>
      <c r="G7" s="155" t="s">
        <v>5</v>
      </c>
      <c r="H7" s="156" t="s">
        <v>9</v>
      </c>
      <c r="I7" s="143" t="s">
        <v>4</v>
      </c>
      <c r="J7" s="166" t="s">
        <v>3</v>
      </c>
      <c r="K7" s="169" t="s">
        <v>2</v>
      </c>
      <c r="AA7" s="95"/>
      <c r="AB7" s="95"/>
      <c r="AC7" s="100"/>
      <c r="AE7" s="149"/>
    </row>
    <row r="8" spans="1:33" ht="16.5" customHeight="1">
      <c r="A8" s="152"/>
      <c r="B8" s="152"/>
      <c r="C8" s="152"/>
      <c r="D8" s="154"/>
      <c r="E8" s="154"/>
      <c r="F8" s="154"/>
      <c r="G8" s="144"/>
      <c r="H8" s="157"/>
      <c r="I8" s="144"/>
      <c r="J8" s="167"/>
      <c r="K8" s="170"/>
      <c r="AA8" s="96"/>
      <c r="AB8" s="96"/>
      <c r="AC8" s="101"/>
      <c r="AE8" s="150"/>
    </row>
    <row r="9" spans="1:33" ht="163.5" customHeight="1" thickBot="1">
      <c r="A9" s="152"/>
      <c r="B9" s="162"/>
      <c r="C9" s="152"/>
      <c r="D9" s="163"/>
      <c r="E9" s="154"/>
      <c r="F9" s="163"/>
      <c r="G9" s="144"/>
      <c r="H9" s="165"/>
      <c r="I9" s="158"/>
      <c r="J9" s="168"/>
      <c r="K9" s="171"/>
      <c r="AA9" s="97"/>
      <c r="AB9" s="97"/>
      <c r="AC9" s="102"/>
      <c r="AD9" s="7">
        <v>4.1666666666666664E-2</v>
      </c>
      <c r="AE9" s="161"/>
    </row>
    <row r="10" spans="1:33" ht="16.5" thickBot="1">
      <c r="A10" s="68">
        <v>1</v>
      </c>
      <c r="B10" s="69">
        <v>2</v>
      </c>
      <c r="C10" s="68">
        <v>3</v>
      </c>
      <c r="D10" s="69">
        <v>4</v>
      </c>
      <c r="E10" s="68">
        <v>5</v>
      </c>
      <c r="F10" s="69">
        <v>6</v>
      </c>
      <c r="G10" s="68">
        <v>7</v>
      </c>
      <c r="H10" s="69">
        <v>8</v>
      </c>
      <c r="I10" s="68">
        <v>9</v>
      </c>
      <c r="J10" s="69">
        <v>10</v>
      </c>
      <c r="K10" s="91">
        <v>11</v>
      </c>
      <c r="AA10" s="97"/>
      <c r="AB10" s="97"/>
      <c r="AC10" s="102"/>
      <c r="AE10" s="70"/>
      <c r="AF10" s="1"/>
      <c r="AG10" s="1"/>
    </row>
    <row r="11" spans="1:33">
      <c r="A11" s="132"/>
      <c r="B11" s="133"/>
      <c r="C11" s="132"/>
      <c r="D11" s="133"/>
      <c r="E11" s="132"/>
      <c r="F11" s="133"/>
      <c r="G11" s="132"/>
      <c r="H11" s="133"/>
      <c r="I11" s="132"/>
      <c r="J11" s="133"/>
      <c r="K11" s="132"/>
      <c r="AA11" s="16"/>
      <c r="AB11" s="16"/>
      <c r="AC11" s="134"/>
      <c r="AE11" s="16"/>
      <c r="AF11" s="1"/>
      <c r="AG11" s="1"/>
    </row>
    <row r="12" spans="1:33" ht="30">
      <c r="A12" s="9"/>
      <c r="B12" s="71" t="s">
        <v>24</v>
      </c>
      <c r="C12" s="9"/>
      <c r="D12" s="141" t="s">
        <v>359</v>
      </c>
      <c r="E12" s="141" t="s">
        <v>182</v>
      </c>
      <c r="F12" s="141" t="s">
        <v>360</v>
      </c>
      <c r="G12" s="141" t="s">
        <v>361</v>
      </c>
      <c r="H12" s="141" t="s">
        <v>0</v>
      </c>
      <c r="I12" s="19" t="e">
        <f>(G12-F12)/$AD$9</f>
        <v>#VALUE!</v>
      </c>
      <c r="J12" s="75" t="s">
        <v>353</v>
      </c>
      <c r="K12" s="138"/>
      <c r="L12" s="138"/>
      <c r="M12" s="138"/>
      <c r="N12" s="138"/>
      <c r="O12" s="138"/>
      <c r="P12" s="138"/>
      <c r="Q12" s="138"/>
      <c r="R12" s="138"/>
      <c r="S12" s="138"/>
      <c r="T12" s="138"/>
      <c r="U12" s="138"/>
      <c r="V12" s="138"/>
      <c r="W12" s="138"/>
      <c r="X12" s="138"/>
      <c r="Y12" s="138"/>
      <c r="AB12"/>
      <c r="AC12" s="1"/>
      <c r="AE12" s="76" t="s">
        <v>354</v>
      </c>
      <c r="AF12" s="1"/>
      <c r="AG12" s="1"/>
    </row>
    <row r="13" spans="1:33" ht="21" customHeight="1">
      <c r="A13" s="2"/>
      <c r="B13" s="10" t="s">
        <v>10</v>
      </c>
      <c r="C13" s="2"/>
      <c r="D13" s="141" t="s">
        <v>345</v>
      </c>
      <c r="E13" s="141" t="s">
        <v>182</v>
      </c>
      <c r="F13" s="141" t="s">
        <v>362</v>
      </c>
      <c r="G13" s="141" t="s">
        <v>363</v>
      </c>
      <c r="H13" s="141" t="s">
        <v>0</v>
      </c>
      <c r="I13" s="3" t="e">
        <f>(G13-F13)/$AD$9</f>
        <v>#VALUE!</v>
      </c>
      <c r="J13" s="81" t="s">
        <v>190</v>
      </c>
      <c r="K13" s="89"/>
      <c r="M13"/>
      <c r="AA13" s="92"/>
      <c r="AB13" s="92"/>
      <c r="AC13" s="98">
        <v>1</v>
      </c>
      <c r="AE13" s="5" t="s">
        <v>209</v>
      </c>
      <c r="AF13" s="1"/>
      <c r="AG13" s="1"/>
    </row>
    <row r="14" spans="1:33" ht="21" customHeight="1">
      <c r="A14" s="9"/>
      <c r="B14" s="10" t="s">
        <v>10</v>
      </c>
      <c r="C14" s="9"/>
      <c r="D14" s="141" t="s">
        <v>364</v>
      </c>
      <c r="E14" s="141" t="s">
        <v>182</v>
      </c>
      <c r="F14" s="141" t="s">
        <v>365</v>
      </c>
      <c r="G14" s="141" t="s">
        <v>366</v>
      </c>
      <c r="H14" s="141" t="s">
        <v>0</v>
      </c>
      <c r="I14" s="19" t="e">
        <f>(G14-F14)/$AD$9</f>
        <v>#VALUE!</v>
      </c>
      <c r="J14" s="5" t="s">
        <v>12</v>
      </c>
      <c r="K14" s="89"/>
      <c r="AA14" s="92"/>
      <c r="AB14" s="92"/>
      <c r="AC14" s="92">
        <v>0</v>
      </c>
      <c r="AE14" s="4" t="s">
        <v>346</v>
      </c>
      <c r="AF14" s="1"/>
      <c r="AG14" s="1"/>
    </row>
    <row r="15" spans="1:33" s="83" customFormat="1" ht="30">
      <c r="A15" s="5"/>
      <c r="B15" s="10" t="s">
        <v>10</v>
      </c>
      <c r="C15" s="5"/>
      <c r="D15" s="141" t="s">
        <v>364</v>
      </c>
      <c r="E15" s="141" t="s">
        <v>182</v>
      </c>
      <c r="F15" s="141" t="s">
        <v>367</v>
      </c>
      <c r="G15" s="141" t="s">
        <v>368</v>
      </c>
      <c r="H15" s="141" t="s">
        <v>0</v>
      </c>
      <c r="I15" s="3" t="e">
        <f t="shared" ref="I15" si="0">(G15-F15)/$AD$9</f>
        <v>#VALUE!</v>
      </c>
      <c r="J15" s="81" t="s">
        <v>190</v>
      </c>
      <c r="K15" s="5"/>
      <c r="AA15" s="92"/>
      <c r="AB15" s="92"/>
      <c r="AC15" s="92">
        <v>1</v>
      </c>
      <c r="AE15" s="5" t="s">
        <v>209</v>
      </c>
    </row>
    <row r="16" spans="1:33">
      <c r="A16" s="5"/>
      <c r="B16" s="77" t="s">
        <v>24</v>
      </c>
      <c r="C16" s="5"/>
      <c r="D16" s="141" t="s">
        <v>347</v>
      </c>
      <c r="E16" s="141" t="s">
        <v>182</v>
      </c>
      <c r="F16" s="141" t="s">
        <v>369</v>
      </c>
      <c r="G16" s="141" t="s">
        <v>370</v>
      </c>
      <c r="H16" s="141" t="s">
        <v>0</v>
      </c>
      <c r="I16" s="3" t="e">
        <f t="shared" ref="I16:I21" si="1">(G16-F16)/$AD$9</f>
        <v>#VALUE!</v>
      </c>
      <c r="J16" s="81" t="s">
        <v>355</v>
      </c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3"/>
      <c r="AA16" s="83"/>
      <c r="AB16" s="83"/>
      <c r="AC16" s="83"/>
      <c r="AD16" s="83"/>
      <c r="AE16" s="78" t="s">
        <v>356</v>
      </c>
      <c r="AF16" s="1"/>
      <c r="AG16" s="1"/>
    </row>
    <row r="17" spans="1:33">
      <c r="B17" s="10" t="s">
        <v>10</v>
      </c>
      <c r="D17" s="141" t="s">
        <v>371</v>
      </c>
      <c r="E17" s="141" t="s">
        <v>187</v>
      </c>
      <c r="F17" s="141" t="s">
        <v>372</v>
      </c>
      <c r="G17" s="141" t="s">
        <v>373</v>
      </c>
      <c r="H17" s="141" t="s">
        <v>0</v>
      </c>
      <c r="I17" s="3" t="e">
        <f t="shared" si="1"/>
        <v>#VALUE!</v>
      </c>
      <c r="J17" s="81" t="s">
        <v>190</v>
      </c>
      <c r="K17" s="89"/>
      <c r="M17"/>
      <c r="AA17" s="92"/>
      <c r="AB17" s="92"/>
      <c r="AC17" s="92">
        <v>1</v>
      </c>
      <c r="AE17" s="4" t="s">
        <v>207</v>
      </c>
      <c r="AF17" s="1"/>
      <c r="AG17" s="1"/>
    </row>
    <row r="18" spans="1:33">
      <c r="B18" s="10" t="s">
        <v>10</v>
      </c>
      <c r="D18" s="141" t="s">
        <v>374</v>
      </c>
      <c r="E18" s="141" t="s">
        <v>182</v>
      </c>
      <c r="F18" s="141" t="s">
        <v>375</v>
      </c>
      <c r="G18" s="141" t="s">
        <v>376</v>
      </c>
      <c r="H18" s="141" t="s">
        <v>0</v>
      </c>
      <c r="I18" s="3" t="e">
        <f t="shared" si="1"/>
        <v>#VALUE!</v>
      </c>
      <c r="J18" s="5" t="s">
        <v>12</v>
      </c>
      <c r="K18" s="89"/>
      <c r="M18"/>
      <c r="AA18" s="92"/>
      <c r="AB18" s="92"/>
      <c r="AC18" s="92">
        <v>1</v>
      </c>
      <c r="AE18" s="5" t="s">
        <v>348</v>
      </c>
      <c r="AF18" s="1"/>
      <c r="AG18" s="1"/>
    </row>
    <row r="19" spans="1:33" ht="30">
      <c r="B19" s="10" t="s">
        <v>10</v>
      </c>
      <c r="D19" s="141" t="s">
        <v>377</v>
      </c>
      <c r="E19" s="141" t="s">
        <v>182</v>
      </c>
      <c r="F19" s="141" t="s">
        <v>378</v>
      </c>
      <c r="G19" s="141" t="s">
        <v>379</v>
      </c>
      <c r="H19" s="141" t="s">
        <v>0</v>
      </c>
      <c r="I19" s="3" t="e">
        <f t="shared" si="1"/>
        <v>#VALUE!</v>
      </c>
      <c r="J19" s="5" t="s">
        <v>12</v>
      </c>
      <c r="K19" s="89"/>
      <c r="M19"/>
      <c r="AA19" s="2"/>
      <c r="AB19" s="2"/>
      <c r="AC19" s="103">
        <v>1</v>
      </c>
      <c r="AE19" s="4" t="s">
        <v>349</v>
      </c>
      <c r="AF19" s="1"/>
      <c r="AG19" s="1"/>
    </row>
    <row r="20" spans="1:33">
      <c r="A20" s="4"/>
      <c r="B20" s="77" t="s">
        <v>24</v>
      </c>
      <c r="C20" s="4"/>
      <c r="D20" s="86" t="s">
        <v>194</v>
      </c>
      <c r="E20" s="12" t="s">
        <v>182</v>
      </c>
      <c r="F20" s="79">
        <v>44311.5</v>
      </c>
      <c r="G20" s="79">
        <v>44311.895833333336</v>
      </c>
      <c r="H20" s="13" t="s">
        <v>352</v>
      </c>
      <c r="I20" s="3">
        <f t="shared" si="1"/>
        <v>9.5000000000582077</v>
      </c>
      <c r="J20" s="4" t="s">
        <v>12</v>
      </c>
      <c r="K20" s="139"/>
      <c r="L20" s="139"/>
      <c r="M20" s="139"/>
      <c r="N20" s="139"/>
      <c r="O20" s="139"/>
      <c r="P20" s="139"/>
      <c r="Q20" s="139"/>
      <c r="R20" s="139"/>
      <c r="S20" s="139"/>
      <c r="T20" s="139"/>
      <c r="U20" s="139"/>
      <c r="V20" s="139"/>
      <c r="W20" s="139"/>
      <c r="X20" s="139"/>
      <c r="Y20" s="139"/>
      <c r="Z20" s="85"/>
      <c r="AA20" s="85"/>
      <c r="AB20" s="85"/>
      <c r="AC20" s="85"/>
      <c r="AD20" s="85"/>
      <c r="AE20" s="84" t="s">
        <v>357</v>
      </c>
      <c r="AF20" s="1"/>
      <c r="AG20" s="1"/>
    </row>
    <row r="21" spans="1:33">
      <c r="A21" s="2"/>
      <c r="B21" s="77" t="s">
        <v>24</v>
      </c>
      <c r="C21" s="2"/>
      <c r="D21" s="86" t="s">
        <v>358</v>
      </c>
      <c r="E21" s="12" t="s">
        <v>182</v>
      </c>
      <c r="F21" s="79">
        <v>44315.416666666664</v>
      </c>
      <c r="G21" s="79">
        <v>44315.541666666664</v>
      </c>
      <c r="H21" s="13" t="s">
        <v>11</v>
      </c>
      <c r="I21" s="3">
        <f t="shared" si="1"/>
        <v>3</v>
      </c>
      <c r="J21" s="4" t="s">
        <v>12</v>
      </c>
      <c r="K21" s="140"/>
      <c r="L21" s="140"/>
      <c r="M21" s="140"/>
      <c r="N21" s="140"/>
      <c r="O21" s="140"/>
      <c r="P21" s="140"/>
      <c r="Q21" s="140"/>
      <c r="R21" s="140"/>
      <c r="S21" s="140"/>
      <c r="T21" s="140"/>
      <c r="U21" s="140"/>
      <c r="V21" s="140"/>
      <c r="W21" s="140"/>
      <c r="X21" s="140"/>
      <c r="Y21" s="140"/>
      <c r="AB21"/>
      <c r="AC21" s="1"/>
      <c r="AE21" s="84" t="s">
        <v>193</v>
      </c>
      <c r="AF21" s="1"/>
      <c r="AG21" s="1"/>
    </row>
    <row r="22" spans="1:33">
      <c r="B22" s="10"/>
      <c r="D22" s="11"/>
      <c r="E22" s="12"/>
      <c r="F22" s="6"/>
      <c r="G22" s="6"/>
      <c r="H22" s="18"/>
      <c r="I22" s="3"/>
      <c r="J22" s="82"/>
      <c r="K22" s="89"/>
      <c r="M22"/>
      <c r="AA22" s="2"/>
      <c r="AB22" s="2"/>
      <c r="AC22" s="103"/>
      <c r="AE22" s="4"/>
      <c r="AF22" s="1"/>
      <c r="AG22" s="1"/>
    </row>
    <row r="26" spans="1:33">
      <c r="F26" s="85"/>
      <c r="AC26" s="106"/>
      <c r="AF26" s="1"/>
      <c r="AG26" s="1"/>
    </row>
    <row r="27" spans="1:33">
      <c r="D27" s="10" t="s">
        <v>10</v>
      </c>
      <c r="AC27" s="106"/>
      <c r="AF27" s="1"/>
      <c r="AG27" s="1"/>
    </row>
    <row r="28" spans="1:33">
      <c r="D28" s="10" t="s">
        <v>10</v>
      </c>
      <c r="AC28" s="106"/>
      <c r="AF28" s="1"/>
      <c r="AG28" s="1"/>
    </row>
    <row r="29" spans="1:33">
      <c r="D29" s="10" t="s">
        <v>10</v>
      </c>
      <c r="AC29" s="106"/>
      <c r="AF29" s="1"/>
      <c r="AG29" s="1"/>
    </row>
    <row r="30" spans="1:33">
      <c r="D30" s="10" t="s">
        <v>10</v>
      </c>
      <c r="AC30" s="106"/>
      <c r="AF30" s="1"/>
      <c r="AG30" s="1"/>
    </row>
    <row r="31" spans="1:33">
      <c r="D31" s="10" t="s">
        <v>10</v>
      </c>
      <c r="AC31" s="106"/>
      <c r="AF31" s="1"/>
      <c r="AG31" s="1"/>
    </row>
    <row r="32" spans="1:33">
      <c r="D32" s="10" t="s">
        <v>10</v>
      </c>
      <c r="AC32" s="106"/>
      <c r="AF32" s="1"/>
      <c r="AG32" s="1"/>
    </row>
    <row r="33" spans="29:33">
      <c r="AC33" s="106"/>
      <c r="AF33" s="1"/>
      <c r="AG33" s="1"/>
    </row>
    <row r="34" spans="29:33">
      <c r="AC34" s="106"/>
      <c r="AF34" s="1"/>
      <c r="AG34" s="1"/>
    </row>
  </sheetData>
  <mergeCells count="12">
    <mergeCell ref="AE7:AE9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J7:J9"/>
    <mergeCell ref="K7:K9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6:AG34"/>
  <sheetViews>
    <sheetView topLeftCell="A7" workbookViewId="0">
      <selection activeCell="B12" sqref="B12:B18"/>
    </sheetView>
  </sheetViews>
  <sheetFormatPr defaultRowHeight="15.75"/>
  <cols>
    <col min="1" max="1" width="4.5703125" style="1" customWidth="1"/>
    <col min="2" max="2" width="10.5703125" style="1" customWidth="1"/>
    <col min="3" max="3" width="6.5703125" style="1" customWidth="1"/>
    <col min="4" max="4" width="32.140625" style="1" customWidth="1"/>
    <col min="5" max="5" width="8.85546875" style="1" customWidth="1"/>
    <col min="6" max="7" width="21.28515625" style="1" customWidth="1"/>
    <col min="8" max="8" width="8.42578125" style="1" customWidth="1"/>
    <col min="9" max="9" width="9.5703125" style="1" customWidth="1"/>
    <col min="10" max="10" width="13.7109375" style="1" customWidth="1"/>
    <col min="11" max="11" width="13" style="1" customWidth="1"/>
    <col min="12" max="12" width="9.140625" hidden="1" customWidth="1"/>
    <col min="13" max="26" width="9.140625" style="1" hidden="1" customWidth="1"/>
    <col min="27" max="27" width="13" style="1" customWidth="1"/>
    <col min="28" max="28" width="12.140625" style="1" customWidth="1"/>
    <col min="29" max="29" width="9.140625" style="99"/>
    <col min="30" max="30" width="7.7109375" style="1" customWidth="1"/>
    <col min="31" max="31" width="44.42578125" style="1" customWidth="1"/>
    <col min="34" max="16384" width="9.140625" style="1"/>
  </cols>
  <sheetData>
    <row r="6" spans="1:33" ht="16.5" thickBot="1"/>
    <row r="7" spans="1:33" ht="16.5" customHeight="1">
      <c r="A7" s="152" t="s">
        <v>185</v>
      </c>
      <c r="B7" s="152" t="s">
        <v>1</v>
      </c>
      <c r="C7" s="152" t="s">
        <v>1</v>
      </c>
      <c r="D7" s="153" t="s">
        <v>8</v>
      </c>
      <c r="E7" s="153" t="s">
        <v>7</v>
      </c>
      <c r="F7" s="153" t="s">
        <v>6</v>
      </c>
      <c r="G7" s="155" t="s">
        <v>5</v>
      </c>
      <c r="H7" s="156" t="s">
        <v>9</v>
      </c>
      <c r="I7" s="143" t="s">
        <v>4</v>
      </c>
      <c r="J7" s="166" t="s">
        <v>3</v>
      </c>
      <c r="K7" s="169" t="s">
        <v>2</v>
      </c>
      <c r="AA7" s="95"/>
      <c r="AB7" s="95"/>
      <c r="AC7" s="100"/>
      <c r="AE7" s="149"/>
    </row>
    <row r="8" spans="1:33" ht="16.5" customHeight="1">
      <c r="A8" s="152"/>
      <c r="B8" s="152"/>
      <c r="C8" s="152"/>
      <c r="D8" s="154"/>
      <c r="E8" s="154"/>
      <c r="F8" s="154"/>
      <c r="G8" s="144"/>
      <c r="H8" s="157"/>
      <c r="I8" s="144"/>
      <c r="J8" s="167"/>
      <c r="K8" s="170"/>
      <c r="AA8" s="96"/>
      <c r="AB8" s="96"/>
      <c r="AC8" s="101"/>
      <c r="AE8" s="150"/>
    </row>
    <row r="9" spans="1:33" ht="163.5" customHeight="1" thickBot="1">
      <c r="A9" s="152"/>
      <c r="B9" s="162"/>
      <c r="C9" s="152"/>
      <c r="D9" s="163"/>
      <c r="E9" s="154"/>
      <c r="F9" s="163"/>
      <c r="G9" s="144"/>
      <c r="H9" s="165"/>
      <c r="I9" s="158"/>
      <c r="J9" s="168"/>
      <c r="K9" s="171"/>
      <c r="AA9" s="97"/>
      <c r="AB9" s="97"/>
      <c r="AC9" s="102"/>
      <c r="AD9" s="7">
        <v>4.1666666666666664E-2</v>
      </c>
      <c r="AE9" s="161"/>
    </row>
    <row r="10" spans="1:33" ht="16.5" thickBot="1">
      <c r="A10" s="68">
        <v>1</v>
      </c>
      <c r="B10" s="69">
        <v>2</v>
      </c>
      <c r="C10" s="68">
        <v>3</v>
      </c>
      <c r="D10" s="69">
        <v>4</v>
      </c>
      <c r="E10" s="68">
        <v>5</v>
      </c>
      <c r="F10" s="69">
        <v>6</v>
      </c>
      <c r="G10" s="68">
        <v>7</v>
      </c>
      <c r="H10" s="69">
        <v>8</v>
      </c>
      <c r="I10" s="68">
        <v>9</v>
      </c>
      <c r="J10" s="69">
        <v>10</v>
      </c>
      <c r="K10" s="91">
        <v>11</v>
      </c>
      <c r="AA10" s="97"/>
      <c r="AB10" s="97"/>
      <c r="AC10" s="102"/>
      <c r="AE10" s="70"/>
      <c r="AF10" s="1"/>
      <c r="AG10" s="1"/>
    </row>
    <row r="11" spans="1:33">
      <c r="A11" s="132"/>
      <c r="B11" s="133"/>
      <c r="C11" s="132"/>
      <c r="D11" s="133"/>
      <c r="E11" s="132"/>
      <c r="F11" s="133"/>
      <c r="G11" s="132"/>
      <c r="H11" s="133"/>
      <c r="I11" s="132"/>
      <c r="J11" s="133"/>
      <c r="K11" s="132"/>
      <c r="AA11" s="16"/>
      <c r="AB11" s="16"/>
      <c r="AC11" s="134"/>
      <c r="AE11" s="16"/>
      <c r="AF11" s="1"/>
      <c r="AG11" s="1"/>
    </row>
    <row r="12" spans="1:33">
      <c r="A12" s="9"/>
      <c r="B12" s="71"/>
      <c r="C12" s="9"/>
      <c r="D12" s="11" t="s">
        <v>380</v>
      </c>
      <c r="E12" s="12">
        <v>0.38</v>
      </c>
      <c r="F12" s="6">
        <v>44323.364583333336</v>
      </c>
      <c r="G12" s="6">
        <v>44323.385416666664</v>
      </c>
      <c r="H12" s="13" t="s">
        <v>11</v>
      </c>
      <c r="I12" s="3">
        <f>(G12-F12)/$AD$9</f>
        <v>0.49999999988358468</v>
      </c>
      <c r="J12" s="81" t="s">
        <v>190</v>
      </c>
      <c r="K12" s="138"/>
      <c r="L12" s="138"/>
      <c r="M12" s="138"/>
      <c r="N12" s="138"/>
      <c r="O12" s="138"/>
      <c r="P12" s="138"/>
      <c r="Q12" s="138"/>
      <c r="R12" s="138"/>
      <c r="S12" s="138"/>
      <c r="T12" s="138"/>
      <c r="U12" s="138"/>
      <c r="V12" s="138"/>
      <c r="W12" s="138"/>
      <c r="X12" s="138"/>
      <c r="Y12" s="138"/>
      <c r="AB12"/>
      <c r="AC12" s="1"/>
      <c r="AE12" s="76" t="s">
        <v>354</v>
      </c>
      <c r="AF12" s="1"/>
      <c r="AG12" s="1"/>
    </row>
    <row r="13" spans="1:33" ht="21" customHeight="1">
      <c r="A13" s="2"/>
      <c r="B13" s="10"/>
      <c r="C13" s="2"/>
      <c r="D13" s="11" t="s">
        <v>345</v>
      </c>
      <c r="E13" s="12">
        <v>10</v>
      </c>
      <c r="F13" s="6">
        <v>44331.611111111109</v>
      </c>
      <c r="G13" s="6">
        <v>44331.654861111114</v>
      </c>
      <c r="H13" s="13" t="s">
        <v>11</v>
      </c>
      <c r="I13" s="3">
        <f t="shared" ref="I13:I18" si="0">(G13-F13)/$AD$9</f>
        <v>1.0500000001047738</v>
      </c>
      <c r="J13" s="5" t="s">
        <v>12</v>
      </c>
      <c r="K13" s="89"/>
      <c r="M13"/>
      <c r="AA13" s="92"/>
      <c r="AB13" s="92"/>
      <c r="AC13" s="98">
        <v>1</v>
      </c>
      <c r="AE13" s="5" t="s">
        <v>209</v>
      </c>
      <c r="AF13" s="1"/>
      <c r="AG13" s="1"/>
    </row>
    <row r="14" spans="1:33" ht="21" customHeight="1">
      <c r="A14" s="9"/>
      <c r="B14" s="10"/>
      <c r="C14" s="9"/>
      <c r="D14" s="11" t="s">
        <v>381</v>
      </c>
      <c r="E14" s="12">
        <v>10</v>
      </c>
      <c r="F14" s="6">
        <v>44331.611111111109</v>
      </c>
      <c r="G14" s="6">
        <v>44331.775000000001</v>
      </c>
      <c r="H14" s="13" t="s">
        <v>11</v>
      </c>
      <c r="I14" s="3">
        <f t="shared" si="0"/>
        <v>3.933333333407063</v>
      </c>
      <c r="J14" s="5" t="s">
        <v>12</v>
      </c>
      <c r="K14" s="89"/>
      <c r="AA14" s="92"/>
      <c r="AB14" s="92"/>
      <c r="AC14" s="92">
        <v>0</v>
      </c>
      <c r="AE14" s="4" t="s">
        <v>346</v>
      </c>
      <c r="AF14" s="1"/>
      <c r="AG14" s="1"/>
    </row>
    <row r="15" spans="1:33" s="83" customFormat="1">
      <c r="A15" s="5"/>
      <c r="B15" s="10"/>
      <c r="C15" s="5"/>
      <c r="D15" s="11" t="s">
        <v>382</v>
      </c>
      <c r="E15" s="12">
        <v>0.38</v>
      </c>
      <c r="F15" s="6">
        <v>44334.402777777781</v>
      </c>
      <c r="G15" s="6">
        <v>44334.4375</v>
      </c>
      <c r="H15" s="13" t="s">
        <v>11</v>
      </c>
      <c r="I15" s="3">
        <f t="shared" si="0"/>
        <v>0.83333333325572312</v>
      </c>
      <c r="J15" s="81" t="s">
        <v>190</v>
      </c>
      <c r="K15" s="5"/>
      <c r="AA15" s="92"/>
      <c r="AB15" s="92"/>
      <c r="AC15" s="92">
        <v>1</v>
      </c>
      <c r="AE15" s="5" t="s">
        <v>209</v>
      </c>
    </row>
    <row r="16" spans="1:33">
      <c r="A16" s="5"/>
      <c r="B16" s="77"/>
      <c r="C16" s="5"/>
      <c r="D16" s="11" t="s">
        <v>345</v>
      </c>
      <c r="E16" s="12">
        <v>10</v>
      </c>
      <c r="F16" s="6">
        <v>44334.555555555555</v>
      </c>
      <c r="G16" s="6">
        <v>44334.586805555555</v>
      </c>
      <c r="H16" s="13" t="s">
        <v>179</v>
      </c>
      <c r="I16" s="3">
        <f t="shared" si="0"/>
        <v>0.75</v>
      </c>
      <c r="J16" s="5" t="s">
        <v>12</v>
      </c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3"/>
      <c r="AA16" s="83"/>
      <c r="AB16" s="83"/>
      <c r="AC16" s="83"/>
      <c r="AD16" s="83"/>
      <c r="AE16" s="78" t="s">
        <v>356</v>
      </c>
      <c r="AF16" s="1"/>
      <c r="AG16" s="1"/>
    </row>
    <row r="17" spans="1:33">
      <c r="B17" s="10"/>
      <c r="D17" s="11" t="s">
        <v>383</v>
      </c>
      <c r="E17" s="12">
        <v>0.38</v>
      </c>
      <c r="F17" s="6">
        <v>44334.614583333336</v>
      </c>
      <c r="G17" s="6">
        <v>44334.73333333333</v>
      </c>
      <c r="H17" s="13" t="s">
        <v>11</v>
      </c>
      <c r="I17" s="3">
        <f t="shared" si="0"/>
        <v>2.8499999998603016</v>
      </c>
      <c r="J17" s="81" t="s">
        <v>190</v>
      </c>
      <c r="K17" s="89"/>
      <c r="M17"/>
      <c r="AA17" s="92"/>
      <c r="AB17" s="92"/>
      <c r="AC17" s="92">
        <v>1</v>
      </c>
      <c r="AE17" s="4" t="s">
        <v>207</v>
      </c>
      <c r="AF17" s="1"/>
      <c r="AG17" s="1"/>
    </row>
    <row r="18" spans="1:33">
      <c r="B18" s="10"/>
      <c r="D18" s="5" t="s">
        <v>347</v>
      </c>
      <c r="E18" s="12">
        <v>10</v>
      </c>
      <c r="F18" s="6">
        <v>44335.944444444445</v>
      </c>
      <c r="G18" s="6">
        <v>44336.121527777781</v>
      </c>
      <c r="H18" s="13" t="s">
        <v>179</v>
      </c>
      <c r="I18" s="3">
        <f t="shared" si="0"/>
        <v>4.2500000000582077</v>
      </c>
      <c r="J18" s="5" t="s">
        <v>12</v>
      </c>
      <c r="K18" s="89"/>
      <c r="M18"/>
      <c r="AA18" s="92"/>
      <c r="AB18" s="92"/>
      <c r="AC18" s="92">
        <v>1</v>
      </c>
      <c r="AE18" s="5" t="s">
        <v>348</v>
      </c>
      <c r="AF18" s="1"/>
      <c r="AG18" s="1"/>
    </row>
    <row r="19" spans="1:33">
      <c r="B19" s="10"/>
      <c r="D19" s="11"/>
      <c r="E19" s="12"/>
      <c r="F19" s="6"/>
      <c r="G19" s="6"/>
      <c r="H19" s="18"/>
      <c r="I19" s="3"/>
      <c r="J19" s="5"/>
      <c r="K19" s="89"/>
      <c r="M19"/>
      <c r="AA19" s="2"/>
      <c r="AB19" s="2"/>
      <c r="AC19" s="103"/>
      <c r="AE19" s="4"/>
      <c r="AF19" s="1"/>
      <c r="AG19" s="1"/>
    </row>
    <row r="20" spans="1:33">
      <c r="A20" s="4"/>
      <c r="B20" s="77"/>
      <c r="C20" s="4"/>
      <c r="D20" s="86"/>
      <c r="E20" s="12"/>
      <c r="F20" s="79"/>
      <c r="G20" s="79"/>
      <c r="H20" s="13"/>
      <c r="I20" s="3"/>
      <c r="J20" s="4"/>
      <c r="K20" s="139"/>
      <c r="L20" s="139"/>
      <c r="M20" s="139"/>
      <c r="N20" s="139"/>
      <c r="O20" s="139"/>
      <c r="P20" s="139"/>
      <c r="Q20" s="139"/>
      <c r="R20" s="139"/>
      <c r="S20" s="139"/>
      <c r="T20" s="139"/>
      <c r="U20" s="139"/>
      <c r="V20" s="139"/>
      <c r="W20" s="139"/>
      <c r="X20" s="139"/>
      <c r="Y20" s="139"/>
      <c r="Z20" s="85"/>
      <c r="AA20" s="85"/>
      <c r="AB20" s="85"/>
      <c r="AC20" s="85"/>
      <c r="AD20" s="85"/>
      <c r="AE20" s="84"/>
      <c r="AF20" s="1"/>
      <c r="AG20" s="1"/>
    </row>
    <row r="21" spans="1:33">
      <c r="A21" s="2"/>
      <c r="B21" s="77"/>
      <c r="C21" s="2"/>
      <c r="D21" s="86"/>
      <c r="E21" s="12"/>
      <c r="F21" s="79"/>
      <c r="G21" s="79"/>
      <c r="H21" s="13"/>
      <c r="I21" s="3"/>
      <c r="J21" s="4"/>
      <c r="K21" s="140"/>
      <c r="L21" s="140"/>
      <c r="M21" s="140"/>
      <c r="N21" s="140"/>
      <c r="O21" s="140"/>
      <c r="P21" s="140"/>
      <c r="Q21" s="140"/>
      <c r="R21" s="140"/>
      <c r="S21" s="140"/>
      <c r="T21" s="140"/>
      <c r="U21" s="140"/>
      <c r="V21" s="140"/>
      <c r="W21" s="140"/>
      <c r="X21" s="140"/>
      <c r="Y21" s="140"/>
      <c r="AB21"/>
      <c r="AC21" s="1"/>
      <c r="AE21" s="84"/>
      <c r="AF21" s="1"/>
      <c r="AG21" s="1"/>
    </row>
    <row r="22" spans="1:33">
      <c r="B22" s="10"/>
      <c r="D22" s="11"/>
      <c r="E22" s="12"/>
      <c r="F22" s="6"/>
      <c r="G22" s="6"/>
      <c r="H22" s="18"/>
      <c r="I22" s="3"/>
      <c r="J22" s="82"/>
      <c r="K22" s="89"/>
      <c r="M22"/>
      <c r="AA22" s="2"/>
      <c r="AB22" s="2"/>
      <c r="AC22" s="103"/>
      <c r="AE22" s="4"/>
      <c r="AF22" s="1"/>
      <c r="AG22" s="1"/>
    </row>
    <row r="26" spans="1:33">
      <c r="F26" s="85"/>
      <c r="AC26" s="106"/>
      <c r="AF26" s="1"/>
      <c r="AG26" s="1"/>
    </row>
    <row r="27" spans="1:33">
      <c r="D27" s="10" t="s">
        <v>10</v>
      </c>
      <c r="AC27" s="106"/>
      <c r="AF27" s="1"/>
      <c r="AG27" s="1"/>
    </row>
    <row r="28" spans="1:33">
      <c r="D28" s="10" t="s">
        <v>10</v>
      </c>
      <c r="AC28" s="106"/>
      <c r="AF28" s="1"/>
      <c r="AG28" s="1"/>
    </row>
    <row r="29" spans="1:33">
      <c r="D29" s="10" t="s">
        <v>10</v>
      </c>
      <c r="AC29" s="106"/>
      <c r="AF29" s="1"/>
      <c r="AG29" s="1"/>
    </row>
    <row r="30" spans="1:33">
      <c r="D30" s="10" t="s">
        <v>10</v>
      </c>
      <c r="AC30" s="106"/>
      <c r="AF30" s="1"/>
      <c r="AG30" s="1"/>
    </row>
    <row r="31" spans="1:33">
      <c r="D31" s="10" t="s">
        <v>10</v>
      </c>
      <c r="AC31" s="106"/>
      <c r="AF31" s="1"/>
      <c r="AG31" s="1"/>
    </row>
    <row r="32" spans="1:33">
      <c r="D32" s="10" t="s">
        <v>10</v>
      </c>
      <c r="AC32" s="106"/>
      <c r="AF32" s="1"/>
      <c r="AG32" s="1"/>
    </row>
    <row r="33" spans="29:33">
      <c r="AC33" s="106"/>
      <c r="AF33" s="1"/>
      <c r="AG33" s="1"/>
    </row>
    <row r="34" spans="29:33">
      <c r="AC34" s="106"/>
      <c r="AF34" s="1"/>
      <c r="AG34" s="1"/>
    </row>
  </sheetData>
  <mergeCells count="12">
    <mergeCell ref="AE7:AE9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J7:J9"/>
    <mergeCell ref="K7:K9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15"/>
  <sheetViews>
    <sheetView workbookViewId="0">
      <selection sqref="A1:F1"/>
    </sheetView>
  </sheetViews>
  <sheetFormatPr defaultRowHeight="15"/>
  <cols>
    <col min="1" max="1" width="22.42578125" customWidth="1"/>
    <col min="2" max="5" width="17" customWidth="1"/>
    <col min="6" max="6" width="11.85546875" customWidth="1"/>
  </cols>
  <sheetData>
    <row r="1" spans="1:10" ht="15.75">
      <c r="A1" s="172" t="s">
        <v>167</v>
      </c>
      <c r="B1" s="172"/>
      <c r="C1" s="172"/>
      <c r="D1" s="172"/>
      <c r="E1" s="172"/>
      <c r="F1" s="172"/>
    </row>
    <row r="2" spans="1:10" ht="15.75">
      <c r="A2" s="172" t="s">
        <v>175</v>
      </c>
      <c r="B2" s="172"/>
      <c r="C2" s="172"/>
      <c r="D2" s="172"/>
      <c r="E2" s="172"/>
      <c r="F2" s="172"/>
    </row>
    <row r="3" spans="1:10" ht="15.75">
      <c r="A3" s="42"/>
      <c r="B3" s="43"/>
      <c r="C3" s="43"/>
      <c r="D3" s="43"/>
      <c r="E3" s="43"/>
      <c r="F3" s="43"/>
    </row>
    <row r="4" spans="1:10" ht="15.75">
      <c r="A4" s="173" t="s">
        <v>168</v>
      </c>
      <c r="B4" s="173" t="s">
        <v>169</v>
      </c>
      <c r="C4" s="173"/>
      <c r="D4" s="173" t="s">
        <v>170</v>
      </c>
      <c r="E4" s="173"/>
      <c r="F4" s="173" t="s">
        <v>171</v>
      </c>
      <c r="J4" t="s">
        <v>172</v>
      </c>
    </row>
    <row r="5" spans="1:10" ht="18" customHeight="1">
      <c r="A5" s="173"/>
      <c r="B5" s="44" t="s">
        <v>173</v>
      </c>
      <c r="C5" s="44" t="s">
        <v>174</v>
      </c>
      <c r="D5" s="44" t="s">
        <v>173</v>
      </c>
      <c r="E5" s="44" t="s">
        <v>174</v>
      </c>
      <c r="F5" s="173"/>
    </row>
    <row r="6" spans="1:10" s="48" customFormat="1" ht="31.5">
      <c r="A6" s="45" t="str">
        <f>январь!D6</f>
        <v>ТП-2497,ТП-2494 ВЛ-10кВ Маяк</v>
      </c>
      <c r="B6" s="46">
        <f>IF(январь!H6="П",январь!F6,0)</f>
        <v>44214.388888888891</v>
      </c>
      <c r="C6" s="46">
        <f>IF(январь!H6="П",январь!G6,0)</f>
        <v>44214.430555555555</v>
      </c>
      <c r="D6" s="46">
        <f t="shared" ref="D6:E8" si="0">B6</f>
        <v>44214.388888888891</v>
      </c>
      <c r="E6" s="46">
        <f t="shared" si="0"/>
        <v>44214.430555555555</v>
      </c>
      <c r="F6" s="47"/>
      <c r="G6" s="48" t="str">
        <f>январь!H6</f>
        <v>П</v>
      </c>
    </row>
    <row r="7" spans="1:10" s="48" customFormat="1" ht="15.75">
      <c r="A7" s="45" t="str">
        <f>январь!D7</f>
        <v>ф14 10кВ КТП2</v>
      </c>
      <c r="B7" s="46">
        <f>IF(январь!H7="П",январь!F7,0)</f>
        <v>44220.243055555555</v>
      </c>
      <c r="C7" s="46">
        <f>IF(январь!H7="П",январь!G7,0)</f>
        <v>44220.493055555555</v>
      </c>
      <c r="D7" s="46">
        <f t="shared" si="0"/>
        <v>44220.243055555555</v>
      </c>
      <c r="E7" s="46">
        <f t="shared" si="0"/>
        <v>44220.493055555555</v>
      </c>
      <c r="F7" s="47"/>
      <c r="G7" s="48" t="str">
        <f>январь!H7</f>
        <v>П</v>
      </c>
    </row>
    <row r="8" spans="1:10" s="49" customFormat="1" ht="31.5">
      <c r="A8" s="45" t="str">
        <f>январь!D11</f>
        <v>ТП-2,6-14 ВЛ-10кВ  Елатьма</v>
      </c>
      <c r="B8" s="46">
        <f>IF(январь!H11="П",январь!F11,0)</f>
        <v>44225.416666666664</v>
      </c>
      <c r="C8" s="46">
        <f>IF(январь!H11="П",январь!G11,0)</f>
        <v>44225.5</v>
      </c>
      <c r="D8" s="46">
        <f t="shared" si="0"/>
        <v>44225.416666666664</v>
      </c>
      <c r="E8" s="46">
        <f t="shared" si="0"/>
        <v>44225.5</v>
      </c>
      <c r="F8" s="47"/>
      <c r="G8" s="48" t="str">
        <f>январь!H11</f>
        <v>П</v>
      </c>
    </row>
    <row r="9" spans="1:10">
      <c r="B9" s="50"/>
      <c r="C9" s="50"/>
      <c r="D9" s="50"/>
      <c r="E9" s="50"/>
    </row>
    <row r="10" spans="1:10">
      <c r="B10" s="50"/>
      <c r="C10" s="50"/>
      <c r="D10" s="50"/>
      <c r="E10" s="50"/>
    </row>
    <row r="11" spans="1:10">
      <c r="B11" s="50"/>
      <c r="C11" s="50"/>
      <c r="D11" s="50"/>
      <c r="E11" s="50"/>
    </row>
    <row r="12" spans="1:10">
      <c r="B12" s="50"/>
      <c r="C12" s="50"/>
      <c r="D12" s="50"/>
      <c r="E12" s="50"/>
    </row>
    <row r="13" spans="1:10">
      <c r="B13" s="50"/>
      <c r="C13" s="50"/>
      <c r="D13" s="50"/>
      <c r="E13" s="50"/>
    </row>
    <row r="14" spans="1:10">
      <c r="B14" s="50"/>
      <c r="C14" s="50"/>
      <c r="D14" s="50"/>
      <c r="E14" s="50"/>
    </row>
    <row r="15" spans="1:10">
      <c r="B15" s="50"/>
      <c r="C15" s="50"/>
      <c r="D15" s="50"/>
      <c r="E15" s="50"/>
    </row>
  </sheetData>
  <mergeCells count="6">
    <mergeCell ref="A1:F1"/>
    <mergeCell ref="A2:F2"/>
    <mergeCell ref="A4:A5"/>
    <mergeCell ref="B4:C4"/>
    <mergeCell ref="D4:E4"/>
    <mergeCell ref="F4:F5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15"/>
  <sheetViews>
    <sheetView workbookViewId="0">
      <selection sqref="A1:F1"/>
    </sheetView>
  </sheetViews>
  <sheetFormatPr defaultRowHeight="15"/>
  <cols>
    <col min="1" max="1" width="22.42578125" customWidth="1"/>
    <col min="2" max="5" width="17" customWidth="1"/>
    <col min="6" max="6" width="11.85546875" customWidth="1"/>
  </cols>
  <sheetData>
    <row r="1" spans="1:10" ht="15.75">
      <c r="A1" s="172" t="s">
        <v>167</v>
      </c>
      <c r="B1" s="172"/>
      <c r="C1" s="172"/>
      <c r="D1" s="172"/>
      <c r="E1" s="172"/>
      <c r="F1" s="172"/>
    </row>
    <row r="2" spans="1:10" ht="15.75">
      <c r="A2" s="172" t="s">
        <v>175</v>
      </c>
      <c r="B2" s="172"/>
      <c r="C2" s="172"/>
      <c r="D2" s="172"/>
      <c r="E2" s="172"/>
      <c r="F2" s="172"/>
    </row>
    <row r="3" spans="1:10" ht="15.75">
      <c r="A3" s="42"/>
      <c r="B3" s="43"/>
      <c r="C3" s="43"/>
      <c r="D3" s="43"/>
      <c r="E3" s="43"/>
      <c r="F3" s="43"/>
    </row>
    <row r="4" spans="1:10" ht="15.75">
      <c r="A4" s="173" t="s">
        <v>168</v>
      </c>
      <c r="B4" s="173" t="s">
        <v>169</v>
      </c>
      <c r="C4" s="173"/>
      <c r="D4" s="173" t="s">
        <v>170</v>
      </c>
      <c r="E4" s="173"/>
      <c r="F4" s="173" t="s">
        <v>171</v>
      </c>
      <c r="J4" t="s">
        <v>172</v>
      </c>
    </row>
    <row r="5" spans="1:10" ht="18" customHeight="1">
      <c r="A5" s="173"/>
      <c r="B5" s="55" t="s">
        <v>173</v>
      </c>
      <c r="C5" s="55" t="s">
        <v>174</v>
      </c>
      <c r="D5" s="55" t="s">
        <v>173</v>
      </c>
      <c r="E5" s="55" t="s">
        <v>174</v>
      </c>
      <c r="F5" s="173"/>
    </row>
    <row r="6" spans="1:10" s="48" customFormat="1" ht="31.5">
      <c r="A6" s="45" t="str">
        <f>январь!D6</f>
        <v>ТП-2497,ТП-2494 ВЛ-10кВ Маяк</v>
      </c>
      <c r="B6" s="46">
        <f>IF(январь!H6="П",январь!F6,0)</f>
        <v>44214.388888888891</v>
      </c>
      <c r="C6" s="46">
        <f>IF(январь!H6="П",январь!G6,0)</f>
        <v>44214.430555555555</v>
      </c>
      <c r="D6" s="46">
        <f t="shared" ref="D6:E8" si="0">B6</f>
        <v>44214.388888888891</v>
      </c>
      <c r="E6" s="46">
        <f t="shared" si="0"/>
        <v>44214.430555555555</v>
      </c>
      <c r="F6" s="47"/>
      <c r="G6" s="48" t="str">
        <f>январь!H6</f>
        <v>П</v>
      </c>
    </row>
    <row r="7" spans="1:10" s="48" customFormat="1" ht="15.75">
      <c r="A7" s="45" t="str">
        <f>январь!D7</f>
        <v>ф14 10кВ КТП2</v>
      </c>
      <c r="B7" s="46">
        <f>IF(январь!H7="П",январь!F7,0)</f>
        <v>44220.243055555555</v>
      </c>
      <c r="C7" s="46">
        <f>IF(январь!H7="П",январь!G7,0)</f>
        <v>44220.493055555555</v>
      </c>
      <c r="D7" s="46">
        <f t="shared" si="0"/>
        <v>44220.243055555555</v>
      </c>
      <c r="E7" s="46">
        <f t="shared" si="0"/>
        <v>44220.493055555555</v>
      </c>
      <c r="F7" s="47"/>
      <c r="G7" s="48" t="str">
        <f>январь!H7</f>
        <v>П</v>
      </c>
    </row>
    <row r="8" spans="1:10" s="49" customFormat="1" ht="31.5">
      <c r="A8" s="45" t="str">
        <f>январь!D11</f>
        <v>ТП-2,6-14 ВЛ-10кВ  Елатьма</v>
      </c>
      <c r="B8" s="46">
        <f>IF(январь!H11="П",январь!F11,0)</f>
        <v>44225.416666666664</v>
      </c>
      <c r="C8" s="46">
        <f>IF(январь!H11="П",январь!G11,0)</f>
        <v>44225.5</v>
      </c>
      <c r="D8" s="46">
        <f t="shared" si="0"/>
        <v>44225.416666666664</v>
      </c>
      <c r="E8" s="46">
        <f t="shared" si="0"/>
        <v>44225.5</v>
      </c>
      <c r="F8" s="47"/>
      <c r="G8" s="48" t="str">
        <f>январь!H11</f>
        <v>П</v>
      </c>
    </row>
    <row r="9" spans="1:10">
      <c r="B9" s="50"/>
      <c r="C9" s="50"/>
      <c r="D9" s="50"/>
      <c r="E9" s="50"/>
    </row>
    <row r="10" spans="1:10">
      <c r="B10" s="50"/>
      <c r="C10" s="50"/>
      <c r="D10" s="50"/>
      <c r="E10" s="50"/>
    </row>
    <row r="11" spans="1:10">
      <c r="B11" s="50"/>
      <c r="C11" s="50"/>
      <c r="D11" s="50"/>
      <c r="E11" s="50"/>
    </row>
    <row r="12" spans="1:10">
      <c r="B12" s="50"/>
      <c r="C12" s="50"/>
      <c r="D12" s="50"/>
      <c r="E12" s="50"/>
    </row>
    <row r="13" spans="1:10">
      <c r="B13" s="50"/>
      <c r="C13" s="50"/>
      <c r="D13" s="50"/>
      <c r="E13" s="50"/>
    </row>
    <row r="14" spans="1:10">
      <c r="B14" s="50"/>
      <c r="C14" s="50"/>
      <c r="D14" s="50"/>
      <c r="E14" s="50"/>
    </row>
    <row r="15" spans="1:10">
      <c r="B15" s="50"/>
      <c r="C15" s="50"/>
      <c r="D15" s="50"/>
      <c r="E15" s="50"/>
    </row>
  </sheetData>
  <mergeCells count="6">
    <mergeCell ref="A1:F1"/>
    <mergeCell ref="A2:F2"/>
    <mergeCell ref="A4:A5"/>
    <mergeCell ref="B4:C4"/>
    <mergeCell ref="D4:E4"/>
    <mergeCell ref="F4:F5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B3" sqref="B3"/>
    </sheetView>
  </sheetViews>
  <sheetFormatPr defaultRowHeight="15"/>
  <cols>
    <col min="1" max="1" width="44.140625" customWidth="1"/>
    <col min="2" max="5" width="17" customWidth="1"/>
    <col min="6" max="6" width="11.85546875" customWidth="1"/>
  </cols>
  <sheetData>
    <row r="1" spans="1:10" ht="15.75">
      <c r="A1" s="172" t="s">
        <v>167</v>
      </c>
      <c r="B1" s="172"/>
      <c r="C1" s="172"/>
      <c r="D1" s="172"/>
      <c r="E1" s="172"/>
      <c r="F1" s="172"/>
    </row>
    <row r="2" spans="1:10" ht="15.75">
      <c r="A2" s="110" t="s">
        <v>213</v>
      </c>
      <c r="B2" s="111">
        <f>B11</f>
        <v>44270.416666666664</v>
      </c>
      <c r="C2" s="109" t="s">
        <v>214</v>
      </c>
      <c r="D2" s="109"/>
      <c r="E2" s="109"/>
      <c r="F2" s="109"/>
    </row>
    <row r="3" spans="1:10" ht="15.75">
      <c r="A3" s="42"/>
      <c r="B3" s="43"/>
      <c r="C3" s="43"/>
      <c r="D3" s="43"/>
      <c r="E3" s="43"/>
      <c r="F3" s="43"/>
    </row>
    <row r="4" spans="1:10" ht="15.75">
      <c r="A4" s="173" t="s">
        <v>168</v>
      </c>
      <c r="B4" s="173" t="s">
        <v>169</v>
      </c>
      <c r="C4" s="173"/>
      <c r="D4" s="173" t="s">
        <v>170</v>
      </c>
      <c r="E4" s="173"/>
      <c r="F4" s="173" t="s">
        <v>171</v>
      </c>
      <c r="J4" t="s">
        <v>172</v>
      </c>
    </row>
    <row r="5" spans="1:10" ht="18" customHeight="1">
      <c r="A5" s="173"/>
      <c r="B5" s="55" t="s">
        <v>173</v>
      </c>
      <c r="C5" s="55" t="s">
        <v>174</v>
      </c>
      <c r="D5" s="55" t="s">
        <v>173</v>
      </c>
      <c r="E5" s="55" t="s">
        <v>174</v>
      </c>
      <c r="F5" s="173"/>
    </row>
    <row r="6" spans="1:10" s="48" customFormat="1" ht="18" hidden="1" customHeight="1">
      <c r="A6" s="45"/>
      <c r="B6" s="46"/>
      <c r="C6" s="46"/>
      <c r="D6" s="46"/>
      <c r="E6" s="46"/>
      <c r="F6" s="47"/>
      <c r="H6" s="48" t="str">
        <f>март!H11</f>
        <v>В</v>
      </c>
    </row>
    <row r="7" spans="1:10" s="48" customFormat="1" ht="18" hidden="1" customHeight="1">
      <c r="A7" s="45"/>
      <c r="B7" s="46"/>
      <c r="C7" s="46"/>
      <c r="D7" s="46"/>
      <c r="E7" s="46"/>
      <c r="F7" s="47"/>
      <c r="H7" s="48" t="str">
        <f>март!H12</f>
        <v>В</v>
      </c>
    </row>
    <row r="8" spans="1:10" s="49" customFormat="1" ht="18" hidden="1" customHeight="1">
      <c r="A8" s="45"/>
      <c r="B8" s="46"/>
      <c r="C8" s="46"/>
      <c r="D8" s="46"/>
      <c r="E8" s="46"/>
      <c r="F8" s="47"/>
      <c r="G8" s="48"/>
      <c r="H8" s="48" t="str">
        <f>март!H13</f>
        <v>В</v>
      </c>
    </row>
    <row r="9" spans="1:10" ht="15.75" hidden="1" customHeight="1">
      <c r="A9" s="45"/>
      <c r="B9" s="46"/>
      <c r="C9" s="46"/>
      <c r="D9" s="46"/>
      <c r="E9" s="46"/>
      <c r="F9" s="47"/>
      <c r="H9" s="48" t="str">
        <f>март!H14</f>
        <v>В</v>
      </c>
    </row>
    <row r="10" spans="1:10" ht="18" hidden="1" customHeight="1">
      <c r="A10" s="45"/>
      <c r="B10" s="46"/>
      <c r="C10" s="46"/>
      <c r="D10" s="46"/>
      <c r="E10" s="46"/>
      <c r="F10" s="47"/>
      <c r="H10" s="48" t="str">
        <f>март!H15</f>
        <v>В</v>
      </c>
    </row>
    <row r="11" spans="1:10" ht="18" customHeight="1">
      <c r="A11" s="45" t="str">
        <f>март!D16</f>
        <v>ТП-4,ф.3 ВЛ-0,4кВ Елатьма</v>
      </c>
      <c r="B11" s="46">
        <f>IF(март!H16="П",март!F16,0)</f>
        <v>44270.416666666664</v>
      </c>
      <c r="C11" s="46">
        <f>IF(март!H16="П",март!G16,0)</f>
        <v>44270.475694444445</v>
      </c>
      <c r="D11" s="46">
        <f t="shared" ref="D11:D20" si="0">B11</f>
        <v>44270.416666666664</v>
      </c>
      <c r="E11" s="46">
        <f t="shared" ref="E11:E20" si="1">C11</f>
        <v>44270.475694444445</v>
      </c>
      <c r="F11" s="47"/>
      <c r="H11" s="48" t="str">
        <f>март!H16</f>
        <v>П</v>
      </c>
    </row>
    <row r="12" spans="1:10" ht="18" customHeight="1">
      <c r="A12" s="45" t="str">
        <f>март!D17</f>
        <v>п/с Лашма 35/10кВ ф.5</v>
      </c>
      <c r="B12" s="46">
        <f>IF(март!H17="П",март!F17,0)</f>
        <v>44270.395833333336</v>
      </c>
      <c r="C12" s="46">
        <f>IF(март!H17="П",март!G17,0)</f>
        <v>44270.541666666664</v>
      </c>
      <c r="D12" s="46">
        <f t="shared" si="0"/>
        <v>44270.395833333336</v>
      </c>
      <c r="E12" s="46">
        <f t="shared" si="1"/>
        <v>44270.541666666664</v>
      </c>
      <c r="F12" s="47"/>
      <c r="H12" s="48" t="str">
        <f>март!H17</f>
        <v>П</v>
      </c>
    </row>
    <row r="13" spans="1:10" ht="15.75">
      <c r="A13" s="45" t="str">
        <f>март!D18</f>
        <v>п/с Затон 35/10 кВ ф2</v>
      </c>
      <c r="B13" s="46">
        <f>IF(март!H18="П",март!F18,0)</f>
        <v>44271.208333333336</v>
      </c>
      <c r="C13" s="46">
        <f>IF(март!H18="П",март!G18,0)</f>
        <v>44271.25</v>
      </c>
      <c r="D13" s="46">
        <f t="shared" si="0"/>
        <v>44271.208333333336</v>
      </c>
      <c r="E13" s="46">
        <f t="shared" si="1"/>
        <v>44271.25</v>
      </c>
      <c r="F13" s="47"/>
      <c r="H13" s="48" t="str">
        <f>март!H18</f>
        <v>П</v>
      </c>
    </row>
    <row r="14" spans="1:10" ht="18" customHeight="1">
      <c r="A14" s="45" t="str">
        <f>март!D19</f>
        <v>ТП-1,ф.4 ВЛ-0,4кВ Елатьма</v>
      </c>
      <c r="B14" s="46">
        <f>IF(март!H19="П",март!F19,0)</f>
        <v>44271.395833333336</v>
      </c>
      <c r="C14" s="46">
        <f>IF(март!H19="П",март!G19,0)</f>
        <v>44271.472222222219</v>
      </c>
      <c r="D14" s="46">
        <f t="shared" si="0"/>
        <v>44271.395833333336</v>
      </c>
      <c r="E14" s="46">
        <f t="shared" si="1"/>
        <v>44271.472222222219</v>
      </c>
      <c r="F14" s="47"/>
      <c r="H14" s="48" t="str">
        <f>март!H19</f>
        <v>П</v>
      </c>
    </row>
    <row r="15" spans="1:10" ht="18" customHeight="1">
      <c r="A15" s="45" t="str">
        <f>март!D20</f>
        <v>ТП-2179 ВЛ-10кВ Любовниково</v>
      </c>
      <c r="B15" s="46">
        <f>IF(март!H20="П",март!F20,0)</f>
        <v>44272.458333333336</v>
      </c>
      <c r="C15" s="46">
        <f>IF(март!H20="П",март!G20,0)</f>
        <v>44272.625</v>
      </c>
      <c r="D15" s="46">
        <f t="shared" si="0"/>
        <v>44272.458333333336</v>
      </c>
      <c r="E15" s="46">
        <f t="shared" si="1"/>
        <v>44272.625</v>
      </c>
      <c r="F15" s="47"/>
      <c r="H15" s="48" t="str">
        <f>март!H20</f>
        <v>П</v>
      </c>
    </row>
    <row r="16" spans="1:10" ht="18" customHeight="1">
      <c r="A16" s="45" t="str">
        <f>март!D21</f>
        <v xml:space="preserve">ТП-8,9,10,11,12,13,14 ВЛ-10кВ </v>
      </c>
      <c r="B16" s="46">
        <f>IF(март!H21="П",март!F21,0)</f>
        <v>44273.541666666664</v>
      </c>
      <c r="C16" s="46">
        <f>IF(март!H21="П",март!G21,0)</f>
        <v>44273.625</v>
      </c>
      <c r="D16" s="46">
        <f t="shared" si="0"/>
        <v>44273.541666666664</v>
      </c>
      <c r="E16" s="46">
        <f t="shared" si="1"/>
        <v>44273.625</v>
      </c>
      <c r="F16" s="47"/>
      <c r="H16" s="48" t="str">
        <f>март!H21</f>
        <v>П</v>
      </c>
    </row>
    <row r="17" spans="1:8" ht="18" customHeight="1">
      <c r="A17" s="45" t="str">
        <f>март!D22</f>
        <v>п/с Лашма 35/10кВ ф.3</v>
      </c>
      <c r="B17" s="46">
        <f>IF(март!H22="П",март!F22,0)</f>
        <v>44273.416666666664</v>
      </c>
      <c r="C17" s="46">
        <f>IF(март!H22="П",март!G22,0)</f>
        <v>44273.541666666664</v>
      </c>
      <c r="D17" s="46">
        <f t="shared" si="0"/>
        <v>44273.416666666664</v>
      </c>
      <c r="E17" s="46">
        <f t="shared" si="1"/>
        <v>44273.541666666664</v>
      </c>
      <c r="F17" s="47"/>
      <c r="H17" s="48" t="str">
        <f>март!H22</f>
        <v>П</v>
      </c>
    </row>
    <row r="18" spans="1:8" ht="18" hidden="1" customHeight="1">
      <c r="A18" s="45"/>
      <c r="B18" s="46"/>
      <c r="C18" s="46"/>
      <c r="D18" s="46"/>
      <c r="E18" s="46"/>
      <c r="F18" s="47"/>
      <c r="H18" s="48" t="str">
        <f>март!H23</f>
        <v>В</v>
      </c>
    </row>
    <row r="19" spans="1:8" ht="18" customHeight="1">
      <c r="A19" s="45" t="str">
        <f>март!D24</f>
        <v>п/с Зеленино 35/10кВ ф4, ф3</v>
      </c>
      <c r="B19" s="46">
        <f>IF(март!H24="П",март!F24,0)</f>
        <v>44277.416666666664</v>
      </c>
      <c r="C19" s="46">
        <f>IF(март!H24="П",март!G24,0)</f>
        <v>44277.5</v>
      </c>
      <c r="D19" s="46">
        <f t="shared" si="0"/>
        <v>44277.416666666664</v>
      </c>
      <c r="E19" s="46">
        <f t="shared" si="1"/>
        <v>44277.5</v>
      </c>
      <c r="F19" s="47"/>
      <c r="H19" s="48" t="str">
        <f>март!H24</f>
        <v>П</v>
      </c>
    </row>
    <row r="20" spans="1:8" ht="18" customHeight="1">
      <c r="A20" s="45" t="str">
        <f>март!D25</f>
        <v>п/с Лашма ТП-6 ф1, ТП-3 ф2</v>
      </c>
      <c r="B20" s="46">
        <f>IF(март!H25="П",март!F25,0)</f>
        <v>44281.416666666664</v>
      </c>
      <c r="C20" s="46">
        <f>IF(март!H25="П",март!G25,0)</f>
        <v>44281.541666666664</v>
      </c>
      <c r="D20" s="46">
        <f t="shared" si="0"/>
        <v>44281.416666666664</v>
      </c>
      <c r="E20" s="46">
        <f t="shared" si="1"/>
        <v>44281.541666666664</v>
      </c>
      <c r="F20" s="47"/>
      <c r="H20" s="48" t="str">
        <f>март!H25</f>
        <v>П</v>
      </c>
    </row>
  </sheetData>
  <mergeCells count="5">
    <mergeCell ref="A1:F1"/>
    <mergeCell ref="A4:A5"/>
    <mergeCell ref="B4:C4"/>
    <mergeCell ref="D4:E4"/>
    <mergeCell ref="F4:F5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6"/>
  <sheetViews>
    <sheetView tabSelected="1" workbookViewId="0">
      <selection activeCell="B17" sqref="B17"/>
    </sheetView>
  </sheetViews>
  <sheetFormatPr defaultRowHeight="15"/>
  <cols>
    <col min="1" max="1" width="44.140625" customWidth="1"/>
    <col min="2" max="5" width="17" customWidth="1"/>
    <col min="6" max="6" width="11.85546875" customWidth="1"/>
  </cols>
  <sheetData>
    <row r="1" spans="1:10" ht="15.75">
      <c r="A1" s="172" t="s">
        <v>167</v>
      </c>
      <c r="B1" s="172"/>
      <c r="C1" s="172"/>
      <c r="D1" s="172"/>
      <c r="E1" s="172"/>
      <c r="F1" s="172"/>
    </row>
    <row r="2" spans="1:10" ht="15.75">
      <c r="A2" s="110" t="s">
        <v>213</v>
      </c>
      <c r="B2" s="184" t="s">
        <v>384</v>
      </c>
      <c r="C2" s="109" t="s">
        <v>385</v>
      </c>
      <c r="D2" s="109"/>
      <c r="E2" s="109"/>
      <c r="F2" s="109"/>
    </row>
    <row r="3" spans="1:10" ht="15.75">
      <c r="A3" s="42"/>
      <c r="B3" s="43"/>
      <c r="C3" s="43"/>
      <c r="D3" s="43"/>
      <c r="E3" s="43"/>
      <c r="F3" s="43"/>
    </row>
    <row r="4" spans="1:10" ht="15.75">
      <c r="A4" s="173" t="s">
        <v>168</v>
      </c>
      <c r="B4" s="173" t="s">
        <v>169</v>
      </c>
      <c r="C4" s="173"/>
      <c r="D4" s="173" t="s">
        <v>170</v>
      </c>
      <c r="E4" s="173"/>
      <c r="F4" s="173" t="s">
        <v>171</v>
      </c>
      <c r="J4" t="s">
        <v>172</v>
      </c>
    </row>
    <row r="5" spans="1:10" ht="18" customHeight="1">
      <c r="A5" s="173"/>
      <c r="B5" s="137" t="s">
        <v>173</v>
      </c>
      <c r="C5" s="137" t="s">
        <v>174</v>
      </c>
      <c r="D5" s="137" t="s">
        <v>173</v>
      </c>
      <c r="E5" s="137" t="s">
        <v>174</v>
      </c>
      <c r="F5" s="173"/>
    </row>
    <row r="6" spans="1:10" ht="18" customHeight="1">
      <c r="A6" s="45" t="str">
        <f>апрель!D21</f>
        <v>п/с Лашма 35/10 кВ ф5</v>
      </c>
      <c r="B6" s="46">
        <f>IF(апрель!H21="П",апрель!F21,0)</f>
        <v>44315.416666666664</v>
      </c>
      <c r="C6" s="46">
        <f>IF(апрель!H21="П",апрель!G21,0)</f>
        <v>44315.541666666664</v>
      </c>
      <c r="D6" s="46">
        <f t="shared" ref="D6:E6" si="0">B6</f>
        <v>44315.416666666664</v>
      </c>
      <c r="E6" s="46">
        <f t="shared" si="0"/>
        <v>44315.541666666664</v>
      </c>
      <c r="F6" s="47"/>
      <c r="H6" s="48"/>
    </row>
  </sheetData>
  <mergeCells count="5">
    <mergeCell ref="A1:F1"/>
    <mergeCell ref="A4:A5"/>
    <mergeCell ref="B4:C4"/>
    <mergeCell ref="D4:E4"/>
    <mergeCell ref="F4:F5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10"/>
  <sheetViews>
    <sheetView workbookViewId="0">
      <selection activeCell="B6" sqref="B6"/>
    </sheetView>
  </sheetViews>
  <sheetFormatPr defaultRowHeight="15"/>
  <cols>
    <col min="1" max="1" width="44.140625" customWidth="1"/>
    <col min="2" max="5" width="17" customWidth="1"/>
    <col min="6" max="6" width="11.85546875" customWidth="1"/>
  </cols>
  <sheetData>
    <row r="1" spans="1:10" ht="15.75">
      <c r="A1" s="172" t="s">
        <v>167</v>
      </c>
      <c r="B1" s="172"/>
      <c r="C1" s="172"/>
      <c r="D1" s="172"/>
      <c r="E1" s="172"/>
      <c r="F1" s="172"/>
    </row>
    <row r="2" spans="1:10" ht="15.75">
      <c r="A2" s="110" t="s">
        <v>213</v>
      </c>
      <c r="B2" s="111" t="e">
        <f>#REF!</f>
        <v>#REF!</v>
      </c>
      <c r="C2" s="109" t="s">
        <v>214</v>
      </c>
      <c r="D2" s="109"/>
      <c r="E2" s="109"/>
      <c r="F2" s="109"/>
    </row>
    <row r="3" spans="1:10" ht="15.75">
      <c r="A3" s="42"/>
      <c r="B3" s="43"/>
      <c r="C3" s="43"/>
      <c r="D3" s="43"/>
      <c r="E3" s="43"/>
      <c r="F3" s="43"/>
    </row>
    <row r="4" spans="1:10" ht="15.75">
      <c r="A4" s="173" t="s">
        <v>168</v>
      </c>
      <c r="B4" s="173" t="s">
        <v>169</v>
      </c>
      <c r="C4" s="173"/>
      <c r="D4" s="173" t="s">
        <v>170</v>
      </c>
      <c r="E4" s="173"/>
      <c r="F4" s="173" t="s">
        <v>171</v>
      </c>
      <c r="J4" t="s">
        <v>172</v>
      </c>
    </row>
    <row r="5" spans="1:10" ht="18" customHeight="1">
      <c r="A5" s="173"/>
      <c r="B5" s="137" t="s">
        <v>173</v>
      </c>
      <c r="C5" s="137" t="s">
        <v>174</v>
      </c>
      <c r="D5" s="137" t="s">
        <v>173</v>
      </c>
      <c r="E5" s="137" t="s">
        <v>174</v>
      </c>
      <c r="F5" s="173"/>
    </row>
    <row r="6" spans="1:10" s="48" customFormat="1" ht="18" customHeight="1">
      <c r="A6" s="45" t="str">
        <f>май!D12</f>
        <v xml:space="preserve">КТП-11, ф.4 ВЛ-0,4кВ Елатьма </v>
      </c>
      <c r="B6" s="46">
        <f>IF(май!H12="П",май!F12,0)</f>
        <v>44323.364583333336</v>
      </c>
      <c r="C6" s="46">
        <f>IF(май!H12="П",май!G12,0)</f>
        <v>44323.385416666664</v>
      </c>
      <c r="D6" s="46">
        <f t="shared" ref="D6:D9" si="0">B6</f>
        <v>44323.364583333336</v>
      </c>
      <c r="E6" s="46">
        <f t="shared" ref="E6:E9" si="1">C6</f>
        <v>44323.385416666664</v>
      </c>
      <c r="F6" s="47"/>
      <c r="H6" s="48" t="str">
        <f>май!H12</f>
        <v>П</v>
      </c>
    </row>
    <row r="7" spans="1:10" s="49" customFormat="1" ht="18" customHeight="1">
      <c r="A7" s="45" t="str">
        <f>май!D13</f>
        <v>ЦРП-10кВ ф.3 Елатьма</v>
      </c>
      <c r="B7" s="46">
        <f>IF(май!H13="П",май!F13,0)</f>
        <v>44331.611111111109</v>
      </c>
      <c r="C7" s="46">
        <f>IF(май!H13="П",май!G13,0)</f>
        <v>44331.654861111114</v>
      </c>
      <c r="D7" s="46">
        <f t="shared" si="0"/>
        <v>44331.611111111109</v>
      </c>
      <c r="E7" s="46">
        <f t="shared" si="1"/>
        <v>44331.654861111114</v>
      </c>
      <c r="F7" s="47"/>
      <c r="G7" s="48"/>
      <c r="H7" s="48" t="str">
        <f>май!H13</f>
        <v>П</v>
      </c>
    </row>
    <row r="8" spans="1:10" ht="15.75" customHeight="1">
      <c r="A8" s="45" t="str">
        <f>май!D14</f>
        <v xml:space="preserve">КТП-6,8-14  ВЛ-10кВ Елатьма </v>
      </c>
      <c r="B8" s="46">
        <f>IF(май!H14="П",май!F14,0)</f>
        <v>44331.611111111109</v>
      </c>
      <c r="C8" s="46">
        <f>IF(май!H14="П",май!G14,0)</f>
        <v>44331.775000000001</v>
      </c>
      <c r="D8" s="46">
        <f t="shared" si="0"/>
        <v>44331.611111111109</v>
      </c>
      <c r="E8" s="46">
        <f t="shared" si="1"/>
        <v>44331.775000000001</v>
      </c>
      <c r="F8" s="47"/>
      <c r="H8" s="48" t="str">
        <f>май!H14</f>
        <v>П</v>
      </c>
    </row>
    <row r="9" spans="1:10" ht="18" customHeight="1">
      <c r="A9" s="45" t="str">
        <f>май!D15</f>
        <v xml:space="preserve">ЗТП-10, ф.1 ВЛ-0,4кВ Елатьма </v>
      </c>
      <c r="B9" s="46">
        <f>IF(май!H15="П",май!F15,0)</f>
        <v>44334.402777777781</v>
      </c>
      <c r="C9" s="46">
        <f>IF(май!H15="П",май!G15,0)</f>
        <v>44334.4375</v>
      </c>
      <c r="D9" s="46">
        <f t="shared" si="0"/>
        <v>44334.402777777781</v>
      </c>
      <c r="E9" s="46">
        <f t="shared" si="1"/>
        <v>44334.4375</v>
      </c>
      <c r="F9" s="47"/>
      <c r="H9" s="48" t="str">
        <f>май!H15</f>
        <v>П</v>
      </c>
    </row>
    <row r="10" spans="1:10" ht="18" customHeight="1">
      <c r="A10" s="45" t="str">
        <f>май!D17</f>
        <v>ЗТП-3,ф.3 ВЛ-0,4кВ</v>
      </c>
      <c r="B10" s="46">
        <f>IF(май!H17="П",май!F17,0)</f>
        <v>44334.614583333336</v>
      </c>
      <c r="C10" s="46">
        <f>IF(май!H17="П",май!G17,0)</f>
        <v>44334.73333333333</v>
      </c>
      <c r="D10" s="46">
        <f t="shared" ref="D10:E10" si="2">B10</f>
        <v>44334.614583333336</v>
      </c>
      <c r="E10" s="46">
        <f t="shared" si="2"/>
        <v>44334.73333333333</v>
      </c>
      <c r="F10" s="47"/>
      <c r="H10" s="48" t="str">
        <f>май!H17</f>
        <v>П</v>
      </c>
    </row>
  </sheetData>
  <mergeCells count="5">
    <mergeCell ref="A1:F1"/>
    <mergeCell ref="A4:A5"/>
    <mergeCell ref="B4:C4"/>
    <mergeCell ref="D4:E4"/>
    <mergeCell ref="F4:F5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87"/>
  <sheetViews>
    <sheetView workbookViewId="0">
      <selection activeCell="D10" sqref="D10"/>
    </sheetView>
  </sheetViews>
  <sheetFormatPr defaultRowHeight="15"/>
  <cols>
    <col min="1" max="1" width="5.85546875" customWidth="1"/>
    <col min="2" max="2" width="23" customWidth="1"/>
    <col min="3" max="3" width="21.7109375" customWidth="1"/>
    <col min="4" max="4" width="24.85546875" customWidth="1"/>
    <col min="5" max="5" width="21.7109375" customWidth="1"/>
    <col min="6" max="6" width="15.28515625" customWidth="1"/>
    <col min="7" max="7" width="14.85546875" customWidth="1"/>
  </cols>
  <sheetData>
    <row r="1" spans="1:5" ht="18.75">
      <c r="C1" s="128" t="s">
        <v>215</v>
      </c>
      <c r="D1" s="130">
        <v>1</v>
      </c>
      <c r="E1" s="119"/>
    </row>
    <row r="2" spans="1:5" ht="18.75">
      <c r="B2" s="136" t="s">
        <v>350</v>
      </c>
      <c r="C2" s="135" t="s">
        <v>351</v>
      </c>
      <c r="D2" s="129">
        <v>43863</v>
      </c>
      <c r="E2" s="119" t="s">
        <v>214</v>
      </c>
    </row>
    <row r="3" spans="1:5">
      <c r="C3" s="110"/>
    </row>
    <row r="4" spans="1:5">
      <c r="A4">
        <v>1</v>
      </c>
      <c r="B4" t="s">
        <v>216</v>
      </c>
    </row>
    <row r="5" spans="1:5">
      <c r="A5" t="s">
        <v>221</v>
      </c>
      <c r="B5" t="s">
        <v>217</v>
      </c>
    </row>
    <row r="6" spans="1:5" ht="18.75">
      <c r="B6" s="122" t="s">
        <v>343</v>
      </c>
      <c r="E6" s="122" t="s">
        <v>220</v>
      </c>
    </row>
    <row r="7" spans="1:5" ht="15.75">
      <c r="C7" s="114" t="s">
        <v>218</v>
      </c>
      <c r="E7" s="113" t="s">
        <v>219</v>
      </c>
    </row>
    <row r="9" spans="1:5" ht="18.75">
      <c r="A9" t="s">
        <v>222</v>
      </c>
      <c r="B9" s="113" t="s">
        <v>223</v>
      </c>
      <c r="D9" s="122" t="s">
        <v>331</v>
      </c>
    </row>
    <row r="10" spans="1:5" ht="18.75">
      <c r="B10" s="113" t="s">
        <v>341</v>
      </c>
      <c r="D10" s="122" t="s">
        <v>342</v>
      </c>
    </row>
    <row r="11" spans="1:5" ht="15.75">
      <c r="A11" t="s">
        <v>225</v>
      </c>
      <c r="B11" s="113" t="s">
        <v>224</v>
      </c>
    </row>
    <row r="13" spans="1:5" ht="15.75">
      <c r="A13" t="s">
        <v>226</v>
      </c>
      <c r="C13" s="113" t="s">
        <v>227</v>
      </c>
    </row>
    <row r="15" spans="1:5" ht="15.75">
      <c r="A15" t="s">
        <v>231</v>
      </c>
      <c r="B15" s="113" t="s">
        <v>228</v>
      </c>
      <c r="E15" s="113" t="s">
        <v>229</v>
      </c>
    </row>
    <row r="17" spans="1:5" ht="15.75">
      <c r="C17" s="113" t="s">
        <v>230</v>
      </c>
    </row>
    <row r="18" spans="1:5" ht="15.75">
      <c r="A18" t="s">
        <v>232</v>
      </c>
      <c r="B18" s="113" t="s">
        <v>233</v>
      </c>
      <c r="E18" s="113" t="s">
        <v>229</v>
      </c>
    </row>
    <row r="19" spans="1:5" ht="18.75">
      <c r="C19" s="122" t="str">
        <f>орг_прич!C29</f>
        <v>Ветровые нагрузки</v>
      </c>
    </row>
    <row r="20" spans="1:5" ht="15.75">
      <c r="C20" s="113" t="s">
        <v>234</v>
      </c>
    </row>
    <row r="21" spans="1:5" ht="18.75">
      <c r="C21" s="122" t="str">
        <f>тех_прич!C15</f>
        <v>Электродуговое повреждение</v>
      </c>
    </row>
    <row r="22" spans="1:5" ht="15.75">
      <c r="C22" s="114" t="s">
        <v>235</v>
      </c>
    </row>
    <row r="23" spans="1:5" ht="15.75">
      <c r="A23" t="s">
        <v>236</v>
      </c>
      <c r="B23" s="113" t="s">
        <v>237</v>
      </c>
    </row>
    <row r="24" spans="1:5" ht="18.75">
      <c r="D24" s="122" t="s">
        <v>342</v>
      </c>
    </row>
    <row r="25" spans="1:5" ht="15.75">
      <c r="A25" s="118">
        <v>2</v>
      </c>
      <c r="B25" s="112" t="s">
        <v>238</v>
      </c>
    </row>
    <row r="26" spans="1:5" ht="38.25" customHeight="1">
      <c r="A26" t="s">
        <v>241</v>
      </c>
      <c r="B26" s="174" t="s">
        <v>239</v>
      </c>
      <c r="C26" s="174"/>
      <c r="D26" s="174"/>
      <c r="E26" s="174"/>
    </row>
    <row r="27" spans="1:5" ht="18" customHeight="1">
      <c r="B27" s="182" t="s">
        <v>317</v>
      </c>
      <c r="C27" s="182"/>
      <c r="D27" s="182"/>
      <c r="E27" s="182"/>
    </row>
    <row r="28" spans="1:5" ht="30" customHeight="1">
      <c r="A28" t="s">
        <v>242</v>
      </c>
      <c r="B28" s="175" t="s">
        <v>240</v>
      </c>
      <c r="C28" s="175"/>
      <c r="D28" s="175"/>
      <c r="E28" s="175"/>
    </row>
    <row r="29" spans="1:5">
      <c r="B29" s="176"/>
      <c r="C29" s="176"/>
      <c r="D29" s="176"/>
      <c r="E29" s="176"/>
    </row>
    <row r="30" spans="1:5" ht="56.25" customHeight="1">
      <c r="A30" t="s">
        <v>244</v>
      </c>
      <c r="B30" s="175" t="s">
        <v>243</v>
      </c>
      <c r="C30" s="175"/>
      <c r="D30" s="175"/>
      <c r="E30" s="175"/>
    </row>
    <row r="31" spans="1:5" ht="12.75" customHeight="1">
      <c r="B31" s="177" t="s">
        <v>316</v>
      </c>
      <c r="C31" s="177"/>
      <c r="D31" s="177"/>
      <c r="E31" s="177"/>
    </row>
    <row r="32" spans="1:5" ht="18" customHeight="1">
      <c r="B32" s="116" t="s">
        <v>246</v>
      </c>
      <c r="C32" s="116" t="s">
        <v>247</v>
      </c>
      <c r="D32" s="116" t="s">
        <v>248</v>
      </c>
      <c r="E32" s="117" t="s">
        <v>249</v>
      </c>
    </row>
    <row r="33" spans="1:5" ht="19.5" customHeight="1">
      <c r="A33" t="s">
        <v>245</v>
      </c>
      <c r="B33" s="175" t="s">
        <v>250</v>
      </c>
      <c r="C33" s="175"/>
      <c r="D33" s="175"/>
      <c r="E33" s="175"/>
    </row>
    <row r="34" spans="1:5" ht="24" customHeight="1">
      <c r="B34" s="177" t="s">
        <v>317</v>
      </c>
      <c r="C34" s="177"/>
      <c r="D34" s="177"/>
      <c r="E34" s="122" t="s">
        <v>96</v>
      </c>
    </row>
    <row r="35" spans="1:5" ht="17.25" customHeight="1">
      <c r="B35" s="176" t="s">
        <v>251</v>
      </c>
      <c r="C35" s="176"/>
      <c r="D35" s="176"/>
      <c r="E35" s="115" t="s">
        <v>252</v>
      </c>
    </row>
    <row r="36" spans="1:5" ht="35.25" customHeight="1">
      <c r="A36" t="s">
        <v>254</v>
      </c>
      <c r="B36" s="178" t="s">
        <v>253</v>
      </c>
      <c r="C36" s="178"/>
      <c r="D36" s="178"/>
      <c r="E36" s="178"/>
    </row>
    <row r="37" spans="1:5" ht="18.75">
      <c r="B37" s="177" t="s">
        <v>318</v>
      </c>
      <c r="C37" s="177"/>
      <c r="D37" s="177"/>
      <c r="E37" s="177"/>
    </row>
    <row r="38" spans="1:5" ht="48.75" customHeight="1">
      <c r="A38" t="s">
        <v>256</v>
      </c>
      <c r="B38" s="176" t="s">
        <v>255</v>
      </c>
      <c r="C38" s="176"/>
      <c r="D38" s="176"/>
      <c r="E38" s="176"/>
    </row>
    <row r="39" spans="1:5" ht="15.75" customHeight="1">
      <c r="B39" s="177" t="s">
        <v>319</v>
      </c>
      <c r="C39" s="177"/>
      <c r="D39" s="177"/>
      <c r="E39" s="177"/>
    </row>
    <row r="40" spans="1:5">
      <c r="A40" t="s">
        <v>258</v>
      </c>
      <c r="B40" s="175" t="s">
        <v>257</v>
      </c>
      <c r="C40" s="175"/>
      <c r="D40" s="175"/>
      <c r="E40" s="175"/>
    </row>
    <row r="41" spans="1:5">
      <c r="A41" t="s">
        <v>313</v>
      </c>
      <c r="B41" s="175" t="s">
        <v>312</v>
      </c>
      <c r="C41" s="175"/>
      <c r="D41" s="175"/>
      <c r="E41" s="175"/>
    </row>
    <row r="42" spans="1:5" ht="36" customHeight="1">
      <c r="B42" s="177" t="s">
        <v>320</v>
      </c>
      <c r="C42" s="177"/>
      <c r="D42" s="120">
        <v>43863</v>
      </c>
      <c r="E42" s="121" t="s">
        <v>10</v>
      </c>
    </row>
    <row r="43" spans="1:5" ht="15.75">
      <c r="B43" s="180" t="s">
        <v>259</v>
      </c>
      <c r="C43" s="180"/>
      <c r="D43" s="113" t="s">
        <v>260</v>
      </c>
      <c r="E43" s="113" t="s">
        <v>229</v>
      </c>
    </row>
    <row r="44" spans="1:5" ht="15.75">
      <c r="A44" t="s">
        <v>315</v>
      </c>
      <c r="B44" s="113" t="s">
        <v>314</v>
      </c>
      <c r="C44" s="114"/>
      <c r="D44" s="113"/>
      <c r="E44" s="113"/>
    </row>
    <row r="45" spans="1:5" ht="53.25" customHeight="1">
      <c r="B45" s="181" t="s">
        <v>344</v>
      </c>
      <c r="C45" s="181"/>
      <c r="D45" s="131">
        <v>43864</v>
      </c>
      <c r="E45" s="121" t="s">
        <v>10</v>
      </c>
    </row>
    <row r="46" spans="1:5" ht="15.75">
      <c r="B46" s="180" t="s">
        <v>259</v>
      </c>
      <c r="C46" s="180"/>
      <c r="D46" s="113" t="s">
        <v>260</v>
      </c>
      <c r="E46" s="113" t="s">
        <v>229</v>
      </c>
    </row>
    <row r="47" spans="1:5" ht="9" customHeight="1">
      <c r="B47" s="114"/>
      <c r="C47" s="114"/>
      <c r="D47" s="113"/>
      <c r="E47" s="113"/>
    </row>
    <row r="48" spans="1:5" ht="30.75" customHeight="1">
      <c r="A48" t="s">
        <v>262</v>
      </c>
      <c r="B48" s="176" t="s">
        <v>261</v>
      </c>
      <c r="C48" s="176"/>
      <c r="D48" s="176"/>
      <c r="E48" s="176"/>
    </row>
    <row r="49" spans="1:5">
      <c r="A49" t="s">
        <v>264</v>
      </c>
      <c r="B49" s="175" t="s">
        <v>263</v>
      </c>
      <c r="C49" s="175"/>
      <c r="D49" s="175"/>
      <c r="E49" s="175"/>
    </row>
    <row r="50" spans="1:5" ht="15.75">
      <c r="B50" s="177" t="s">
        <v>321</v>
      </c>
      <c r="C50" s="176"/>
      <c r="D50" s="176"/>
      <c r="E50" s="176"/>
    </row>
    <row r="51" spans="1:5">
      <c r="A51" t="s">
        <v>266</v>
      </c>
      <c r="B51" s="175" t="s">
        <v>265</v>
      </c>
      <c r="C51" s="175"/>
      <c r="D51" s="175"/>
      <c r="E51" s="175"/>
    </row>
    <row r="52" spans="1:5" ht="15.75">
      <c r="B52" s="183" t="s">
        <v>329</v>
      </c>
      <c r="C52" s="176"/>
      <c r="D52" s="176"/>
      <c r="E52" s="176"/>
    </row>
    <row r="53" spans="1:5">
      <c r="A53" t="s">
        <v>268</v>
      </c>
      <c r="B53" s="175" t="s">
        <v>267</v>
      </c>
      <c r="C53" s="175"/>
      <c r="D53" s="175"/>
      <c r="E53" s="175"/>
    </row>
    <row r="54" spans="1:5">
      <c r="A54" t="s">
        <v>270</v>
      </c>
      <c r="B54" s="175" t="s">
        <v>269</v>
      </c>
      <c r="C54" s="175"/>
      <c r="D54" s="175"/>
      <c r="E54" s="175"/>
    </row>
    <row r="55" spans="1:5" ht="15.75">
      <c r="A55" t="s">
        <v>271</v>
      </c>
      <c r="B55" s="175" t="s">
        <v>330</v>
      </c>
      <c r="C55" s="175"/>
      <c r="D55" s="175"/>
      <c r="E55" s="175"/>
    </row>
    <row r="56" spans="1:5">
      <c r="A56" t="s">
        <v>323</v>
      </c>
      <c r="B56" s="175" t="s">
        <v>322</v>
      </c>
      <c r="C56" s="175"/>
      <c r="D56" s="175"/>
      <c r="E56" s="175"/>
    </row>
    <row r="57" spans="1:5">
      <c r="A57" t="s">
        <v>325</v>
      </c>
      <c r="B57" s="175" t="s">
        <v>324</v>
      </c>
      <c r="C57" s="175"/>
      <c r="D57" s="175"/>
      <c r="E57" s="175"/>
    </row>
    <row r="58" spans="1:5">
      <c r="B58" s="176" t="s">
        <v>272</v>
      </c>
      <c r="C58" s="176"/>
      <c r="D58" s="176"/>
      <c r="E58" s="176"/>
    </row>
    <row r="59" spans="1:5" ht="15" customHeight="1">
      <c r="B59" s="115" t="s">
        <v>273</v>
      </c>
      <c r="C59" s="121" t="s">
        <v>326</v>
      </c>
      <c r="D59" s="115"/>
      <c r="E59" s="115"/>
    </row>
    <row r="60" spans="1:5" ht="15.75">
      <c r="A60" t="s">
        <v>276</v>
      </c>
      <c r="B60" s="113" t="s">
        <v>275</v>
      </c>
    </row>
    <row r="61" spans="1:5" ht="18.75">
      <c r="A61" t="s">
        <v>277</v>
      </c>
      <c r="B61" t="s">
        <v>327</v>
      </c>
      <c r="D61" s="122">
        <v>1972</v>
      </c>
    </row>
    <row r="62" spans="1:5" ht="15.75">
      <c r="A62" t="s">
        <v>279</v>
      </c>
      <c r="B62" s="113" t="s">
        <v>278</v>
      </c>
    </row>
    <row r="63" spans="1:5" ht="20.25" customHeight="1">
      <c r="A63" t="s">
        <v>281</v>
      </c>
      <c r="B63" t="s">
        <v>280</v>
      </c>
      <c r="D63" s="123" t="s">
        <v>328</v>
      </c>
    </row>
    <row r="64" spans="1:5">
      <c r="A64" t="s">
        <v>283</v>
      </c>
      <c r="B64" t="s">
        <v>282</v>
      </c>
    </row>
    <row r="65" spans="1:5">
      <c r="A65" t="s">
        <v>285</v>
      </c>
      <c r="B65" t="s">
        <v>284</v>
      </c>
    </row>
    <row r="66" spans="1:5">
      <c r="A66" t="s">
        <v>287</v>
      </c>
      <c r="B66" t="s">
        <v>286</v>
      </c>
    </row>
    <row r="67" spans="1:5">
      <c r="A67" t="s">
        <v>289</v>
      </c>
      <c r="B67" t="s">
        <v>288</v>
      </c>
    </row>
    <row r="68" spans="1:5" ht="18.75">
      <c r="A68" t="s">
        <v>291</v>
      </c>
      <c r="B68" s="125" t="s">
        <v>290</v>
      </c>
      <c r="C68" s="125"/>
      <c r="E68" s="127" t="s">
        <v>337</v>
      </c>
    </row>
    <row r="69" spans="1:5" ht="18.75">
      <c r="A69" t="s">
        <v>293</v>
      </c>
      <c r="B69" s="125" t="s">
        <v>292</v>
      </c>
      <c r="C69" s="125"/>
      <c r="E69" s="127" t="s">
        <v>338</v>
      </c>
    </row>
    <row r="70" spans="1:5" ht="43.5" hidden="1" customHeight="1">
      <c r="A70" t="s">
        <v>295</v>
      </c>
      <c r="B70" s="179" t="s">
        <v>294</v>
      </c>
      <c r="C70" s="179"/>
      <c r="D70" s="179"/>
      <c r="E70" s="179"/>
    </row>
    <row r="71" spans="1:5" hidden="1">
      <c r="A71" t="s">
        <v>297</v>
      </c>
      <c r="B71" t="s">
        <v>296</v>
      </c>
    </row>
    <row r="72" spans="1:5" ht="15.75" hidden="1">
      <c r="A72" t="s">
        <v>299</v>
      </c>
      <c r="B72" s="113" t="s">
        <v>298</v>
      </c>
    </row>
    <row r="73" spans="1:5" ht="15.75" hidden="1">
      <c r="A73" t="s">
        <v>301</v>
      </c>
      <c r="B73" s="113" t="s">
        <v>300</v>
      </c>
    </row>
    <row r="74" spans="1:5" ht="15.75" hidden="1">
      <c r="A74" t="s">
        <v>303</v>
      </c>
      <c r="B74" s="113" t="s">
        <v>302</v>
      </c>
    </row>
    <row r="75" spans="1:5" ht="15.75" hidden="1">
      <c r="A75" t="s">
        <v>305</v>
      </c>
      <c r="B75" s="113" t="s">
        <v>304</v>
      </c>
    </row>
    <row r="76" spans="1:5" ht="15.75" hidden="1">
      <c r="A76" t="s">
        <v>307</v>
      </c>
      <c r="B76" s="113" t="s">
        <v>306</v>
      </c>
    </row>
    <row r="77" spans="1:5" ht="15.75" hidden="1">
      <c r="A77" t="s">
        <v>309</v>
      </c>
      <c r="B77" s="113" t="s">
        <v>308</v>
      </c>
    </row>
    <row r="78" spans="1:5" ht="15.75" hidden="1">
      <c r="A78" t="s">
        <v>311</v>
      </c>
      <c r="B78" s="113" t="s">
        <v>310</v>
      </c>
    </row>
    <row r="80" spans="1:5" ht="18.75">
      <c r="B80" s="124" t="s">
        <v>339</v>
      </c>
      <c r="C80" s="119"/>
      <c r="D80" s="119"/>
      <c r="E80" s="122" t="s">
        <v>340</v>
      </c>
    </row>
    <row r="82" spans="2:5" ht="18.75">
      <c r="B82" s="124" t="s">
        <v>274</v>
      </c>
      <c r="C82" s="122" t="s">
        <v>333</v>
      </c>
      <c r="D82" s="122"/>
      <c r="E82" s="122" t="s">
        <v>332</v>
      </c>
    </row>
    <row r="83" spans="2:5" ht="18.75">
      <c r="B83" s="122"/>
      <c r="C83" s="122"/>
      <c r="D83" s="122"/>
      <c r="E83" s="122"/>
    </row>
    <row r="84" spans="2:5" ht="18.75">
      <c r="B84" s="122"/>
      <c r="C84" s="122" t="s">
        <v>334</v>
      </c>
      <c r="D84" s="122"/>
      <c r="E84" s="122" t="s">
        <v>335</v>
      </c>
    </row>
    <row r="85" spans="2:5" ht="18.75">
      <c r="B85" s="122"/>
      <c r="C85" s="122"/>
      <c r="D85" s="122"/>
      <c r="E85" s="122"/>
    </row>
    <row r="86" spans="2:5" ht="18.75">
      <c r="B86" s="122"/>
      <c r="C86" s="122" t="s">
        <v>334</v>
      </c>
      <c r="D86" s="122"/>
      <c r="E86" s="126" t="s">
        <v>336</v>
      </c>
    </row>
    <row r="87" spans="2:5" ht="18.75">
      <c r="B87" s="122"/>
      <c r="C87" s="122"/>
      <c r="D87" s="122"/>
      <c r="E87" s="122"/>
    </row>
  </sheetData>
  <mergeCells count="31">
    <mergeCell ref="B70:E70"/>
    <mergeCell ref="B46:C46"/>
    <mergeCell ref="B45:C45"/>
    <mergeCell ref="B27:E27"/>
    <mergeCell ref="B58:E58"/>
    <mergeCell ref="B42:C42"/>
    <mergeCell ref="B43:C43"/>
    <mergeCell ref="B52:E52"/>
    <mergeCell ref="B53:E53"/>
    <mergeCell ref="B54:E54"/>
    <mergeCell ref="B55:E55"/>
    <mergeCell ref="B56:E56"/>
    <mergeCell ref="B57:E57"/>
    <mergeCell ref="B48:E48"/>
    <mergeCell ref="B49:E49"/>
    <mergeCell ref="B50:E50"/>
    <mergeCell ref="B51:E51"/>
    <mergeCell ref="B39:E39"/>
    <mergeCell ref="B40:E40"/>
    <mergeCell ref="B41:E41"/>
    <mergeCell ref="B35:D35"/>
    <mergeCell ref="B34:D34"/>
    <mergeCell ref="B36:E36"/>
    <mergeCell ref="B37:E37"/>
    <mergeCell ref="B38:E38"/>
    <mergeCell ref="B33:E33"/>
    <mergeCell ref="B26:E26"/>
    <mergeCell ref="B28:E28"/>
    <mergeCell ref="B29:E29"/>
    <mergeCell ref="B30:E30"/>
    <mergeCell ref="B31:E31"/>
  </mergeCells>
  <pageMargins left="0.7" right="0.7" top="0.75" bottom="0.75" header="0.3" footer="0.3"/>
  <pageSetup paperSize="9" scale="90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62</vt:i4>
      </vt:variant>
    </vt:vector>
  </HeadingPairs>
  <TitlesOfParts>
    <vt:vector size="75" baseType="lpstr">
      <vt:lpstr>орг_прич</vt:lpstr>
      <vt:lpstr>тех_прич</vt:lpstr>
      <vt:lpstr>январь</vt:lpstr>
      <vt:lpstr>февраль</vt:lpstr>
      <vt:lpstr>март</vt:lpstr>
      <vt:lpstr>апрель</vt:lpstr>
      <vt:lpstr>май</vt:lpstr>
      <vt:lpstr>план январь</vt:lpstr>
      <vt:lpstr>план февраль</vt:lpstr>
      <vt:lpstr>план март</vt:lpstr>
      <vt:lpstr>план апре</vt:lpstr>
      <vt:lpstr>план май</vt:lpstr>
      <vt:lpstr>акт</vt:lpstr>
      <vt:lpstr>акт!sub_1007</vt:lpstr>
      <vt:lpstr>акт!sub_1012</vt:lpstr>
      <vt:lpstr>акт!sub_1025</vt:lpstr>
      <vt:lpstr>акт!sub_1518</vt:lpstr>
      <vt:lpstr>орг_прич!sub_22301</vt:lpstr>
      <vt:lpstr>орг_прич!sub_22302</vt:lpstr>
      <vt:lpstr>орг_прич!sub_22303</vt:lpstr>
      <vt:lpstr>орг_прич!sub_22304</vt:lpstr>
      <vt:lpstr>орг_прич!sub_22305</vt:lpstr>
      <vt:lpstr>орг_прич!sub_22306</vt:lpstr>
      <vt:lpstr>орг_прич!sub_22307</vt:lpstr>
      <vt:lpstr>орг_прич!sub_22308</vt:lpstr>
      <vt:lpstr>орг_прич!sub_22309</vt:lpstr>
      <vt:lpstr>орг_прич!sub_22310</vt:lpstr>
      <vt:lpstr>орг_прич!sub_22311</vt:lpstr>
      <vt:lpstr>орг_прич!sub_22312</vt:lpstr>
      <vt:lpstr>орг_прич!sub_223122</vt:lpstr>
      <vt:lpstr>орг_прич!sub_223123</vt:lpstr>
      <vt:lpstr>орг_прич!sub_223124</vt:lpstr>
      <vt:lpstr>орг_прич!sub_223125</vt:lpstr>
      <vt:lpstr>орг_прич!sub_22313</vt:lpstr>
      <vt:lpstr>орг_прич!sub_223131</vt:lpstr>
      <vt:lpstr>орг_прич!sub_223132</vt:lpstr>
      <vt:lpstr>орг_прич!sub_223133</vt:lpstr>
      <vt:lpstr>орг_прич!sub_223134</vt:lpstr>
      <vt:lpstr>орг_прич!sub_22314</vt:lpstr>
      <vt:lpstr>орг_прич!sub_22371</vt:lpstr>
      <vt:lpstr>орг_прич!sub_22372</vt:lpstr>
      <vt:lpstr>орг_прич!sub_22373</vt:lpstr>
      <vt:lpstr>орг_прич!sub_22374</vt:lpstr>
      <vt:lpstr>орг_прич!sub_22381</vt:lpstr>
      <vt:lpstr>орг_прич!sub_22382</vt:lpstr>
      <vt:lpstr>орг_прич!sub_22383</vt:lpstr>
      <vt:lpstr>орг_прич!sub_22384</vt:lpstr>
      <vt:lpstr>орг_прич!sub_22385</vt:lpstr>
      <vt:lpstr>орг_прич!sub_22391</vt:lpstr>
      <vt:lpstr>орг_прич!sub_22392</vt:lpstr>
      <vt:lpstr>орг_прич!sub_22393</vt:lpstr>
      <vt:lpstr>тех_прич!sub_22400</vt:lpstr>
      <vt:lpstr>тех_прич!sub_22401</vt:lpstr>
      <vt:lpstr>тех_прич!sub_22402</vt:lpstr>
      <vt:lpstr>тех_прич!sub_22403</vt:lpstr>
      <vt:lpstr>тех_прич!sub_22404</vt:lpstr>
      <vt:lpstr>тех_прич!sub_22405</vt:lpstr>
      <vt:lpstr>тех_прич!sub_22406</vt:lpstr>
      <vt:lpstr>тех_прич!sub_22407</vt:lpstr>
      <vt:lpstr>тех_прич!sub_22408</vt:lpstr>
      <vt:lpstr>тех_прич!sub_22409</vt:lpstr>
      <vt:lpstr>тех_прич!sub_22410</vt:lpstr>
      <vt:lpstr>тех_прич!sub_22411</vt:lpstr>
      <vt:lpstr>тех_прич!sub_22412</vt:lpstr>
      <vt:lpstr>тех_прич!sub_22413</vt:lpstr>
      <vt:lpstr>тех_прич!sub_22414</vt:lpstr>
      <vt:lpstr>тех_прич!sub_22415</vt:lpstr>
      <vt:lpstr>тех_прич!sub_22416</vt:lpstr>
      <vt:lpstr>тех_прич!sub_22417</vt:lpstr>
      <vt:lpstr>тех_прич!sub_22418</vt:lpstr>
      <vt:lpstr>тех_прич!sub_22419</vt:lpstr>
      <vt:lpstr>тех_прич!sub_22420</vt:lpstr>
      <vt:lpstr>тех_прич!sub_22421</vt:lpstr>
      <vt:lpstr>орг_прич!sub_229121</vt:lpstr>
      <vt:lpstr>акт!Область_печати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Irina</cp:lastModifiedBy>
  <cp:lastPrinted>2021-04-15T07:57:44Z</cp:lastPrinted>
  <dcterms:created xsi:type="dcterms:W3CDTF">2020-03-23T17:18:22Z</dcterms:created>
  <dcterms:modified xsi:type="dcterms:W3CDTF">2021-06-24T07:35:01Z</dcterms:modified>
</cp:coreProperties>
</file>