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40" windowWidth="28350" windowHeight="12210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calcPr calcId="124519" iterateDelta="1E-4"/>
</workbook>
</file>

<file path=xl/calcChain.xml><?xml version="1.0" encoding="utf-8"?>
<calcChain xmlns="http://schemas.openxmlformats.org/spreadsheetml/2006/main">
  <c r="C21" i="1"/>
  <c r="E21" s="1"/>
  <c r="B21"/>
  <c r="D21" s="1"/>
  <c r="A21"/>
  <c r="C20"/>
  <c r="E20" s="1"/>
  <c r="B20"/>
  <c r="D20" s="1"/>
  <c r="A20"/>
  <c r="C19"/>
  <c r="E19" s="1"/>
  <c r="B19"/>
  <c r="D19" s="1"/>
  <c r="A19"/>
  <c r="C18"/>
  <c r="E18" s="1"/>
  <c r="B18"/>
  <c r="D18" s="1"/>
  <c r="A18"/>
  <c r="C17"/>
  <c r="E17" s="1"/>
  <c r="B17"/>
  <c r="D17" s="1"/>
  <c r="A17"/>
  <c r="C16"/>
  <c r="E16" s="1"/>
  <c r="B16"/>
  <c r="D16" s="1"/>
  <c r="A16"/>
  <c r="C15"/>
  <c r="E15" s="1"/>
  <c r="B15"/>
  <c r="D15" s="1"/>
  <c r="A15"/>
  <c r="C14"/>
  <c r="E14" s="1"/>
  <c r="B14"/>
  <c r="D14" s="1"/>
  <c r="A14"/>
  <c r="C13"/>
  <c r="E13" s="1"/>
  <c r="B13"/>
  <c r="D13" s="1"/>
  <c r="A13"/>
  <c r="D12"/>
  <c r="C12"/>
  <c r="E12" s="1"/>
  <c r="B12"/>
  <c r="A12"/>
  <c r="E11"/>
  <c r="D11"/>
  <c r="C11"/>
  <c r="B11"/>
  <c r="A11"/>
  <c r="E10"/>
  <c r="C10"/>
  <c r="B10"/>
  <c r="D10" s="1"/>
  <c r="A10"/>
  <c r="C9"/>
  <c r="E9" s="1"/>
  <c r="B9"/>
  <c r="D9" s="1"/>
  <c r="A9"/>
  <c r="D8"/>
  <c r="C8"/>
  <c r="E8" s="1"/>
  <c r="B8"/>
  <c r="A8"/>
  <c r="E7"/>
  <c r="D7"/>
  <c r="C7"/>
  <c r="B7"/>
  <c r="A7"/>
  <c r="E6"/>
  <c r="C6"/>
  <c r="B6"/>
  <c r="D6" s="1"/>
  <c r="A6"/>
</calcChain>
</file>

<file path=xl/sharedStrings.xml><?xml version="1.0" encoding="utf-8"?>
<sst xmlns="http://schemas.openxmlformats.org/spreadsheetml/2006/main" count="12" uniqueCount="10">
  <si>
    <t>Информация о вводе в ремонт и выводе из ремонта электросетевых объектов</t>
  </si>
  <si>
    <t>за</t>
  </si>
  <si>
    <t>Наименование объекта</t>
  </si>
  <si>
    <t>Дата ввода в ремонт</t>
  </si>
  <si>
    <t>Дата вывода из ремонта</t>
  </si>
  <si>
    <t>План</t>
  </si>
  <si>
    <t>Факт</t>
  </si>
  <si>
    <t>Примечания</t>
  </si>
  <si>
    <t>сентябрь</t>
  </si>
  <si>
    <t>2021 г.</t>
  </si>
</sst>
</file>

<file path=xl/styles.xml><?xml version="1.0" encoding="utf-8"?>
<styleSheet xmlns="http://schemas.openxmlformats.org/spreadsheetml/2006/main">
  <numFmts count="1">
    <numFmt numFmtId="164" formatCode="[$-419]mmmm\ yyyy;@"/>
  </numFmts>
  <fonts count="5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12">
    <xf numFmtId="0" fontId="0" fillId="0" borderId="0" xfId="0"/>
    <xf numFmtId="0" fontId="2" fillId="0" borderId="0" xfId="1" applyNumberFormat="1" applyFont="1" applyFill="1" applyBorder="1" applyAlignment="1" applyProtection="1">
      <alignment vertical="top"/>
    </xf>
    <xf numFmtId="0" fontId="3" fillId="0" borderId="0" xfId="1" applyNumberFormat="1" applyFont="1" applyFill="1" applyBorder="1" applyAlignment="1" applyProtection="1">
      <alignment horizontal="center" vertical="top"/>
    </xf>
    <xf numFmtId="0" fontId="1" fillId="0" borderId="0" xfId="1" applyNumberFormat="1" applyFont="1" applyFill="1" applyBorder="1" applyAlignment="1" applyProtection="1">
      <alignment vertical="top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3" fillId="2" borderId="1" xfId="1" applyNumberFormat="1" applyFont="1" applyFill="1" applyBorder="1" applyAlignment="1" applyProtection="1">
      <alignment horizontal="center" vertical="top" wrapText="1"/>
    </xf>
    <xf numFmtId="22" fontId="3" fillId="2" borderId="1" xfId="1" applyNumberFormat="1" applyFont="1" applyFill="1" applyBorder="1" applyAlignment="1" applyProtection="1">
      <alignment horizontal="center" vertical="top" wrapText="1"/>
    </xf>
    <xf numFmtId="0" fontId="2" fillId="2" borderId="1" xfId="1" applyNumberFormat="1" applyFont="1" applyFill="1" applyBorder="1" applyAlignment="1" applyProtection="1">
      <alignment horizontal="center" vertical="top" wrapText="1"/>
    </xf>
    <xf numFmtId="0" fontId="2" fillId="0" borderId="0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4" fillId="0" borderId="0" xfId="0" applyFont="1" applyAlignment="1">
      <alignment horizontal="right"/>
    </xf>
    <xf numFmtId="164" fontId="2" fillId="0" borderId="2" xfId="1" applyNumberFormat="1" applyFont="1" applyFill="1" applyBorder="1" applyAlignment="1" applyProtection="1">
      <alignment horizontal="center" vertical="top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/&#1054;&#1090;&#1082;&#1083;&#1102;&#1095;&#1077;&#1085;&#1080;&#1103;%202021-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орг_прич"/>
      <sheetName val="тех_прич"/>
      <sheetName val="январь"/>
      <sheetName val="февраль"/>
      <sheetName val="март"/>
      <sheetName val="апрель"/>
      <sheetName val="май"/>
      <sheetName val="июнь"/>
      <sheetName val="июль"/>
      <sheetName val="план январь"/>
      <sheetName val="план февраль"/>
      <sheetName val="план март"/>
      <sheetName val="план апре"/>
      <sheetName val="август"/>
      <sheetName val="сентябрь"/>
      <sheetName val="план май"/>
      <sheetName val="план июнь"/>
      <sheetName val="план июль"/>
      <sheetName val="план август"/>
      <sheetName val="авар август"/>
      <sheetName val="план сентябрь)"/>
      <sheetName val="авар сентябрь"/>
      <sheetName val="акт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2">
          <cell r="D12" t="str">
            <v xml:space="preserve"> ПС-Лашма ф5 ВЛ-10кВ </v>
          </cell>
          <cell r="F12">
            <v>44440.486111111109</v>
          </cell>
          <cell r="G12">
            <v>44440.604166666664</v>
          </cell>
          <cell r="H12" t="str">
            <v>В</v>
          </cell>
        </row>
        <row r="13">
          <cell r="D13" t="str">
            <v xml:space="preserve"> ПС-Касимов ф12 ВЛ-10кВ</v>
          </cell>
          <cell r="F13">
            <v>44441.395833333336</v>
          </cell>
          <cell r="G13">
            <v>44441.479166666664</v>
          </cell>
          <cell r="H13" t="str">
            <v>П</v>
          </cell>
        </row>
        <row r="14">
          <cell r="D14" t="str">
            <v>д.Лощинино  ТП-2589</v>
          </cell>
          <cell r="F14">
            <v>44442.416666666664</v>
          </cell>
          <cell r="G14">
            <v>44442.583333333336</v>
          </cell>
          <cell r="H14" t="str">
            <v>П</v>
          </cell>
        </row>
        <row r="15">
          <cell r="D15" t="str">
            <v xml:space="preserve"> ПС-Телебукино ф11 ВЛ-10кВ</v>
          </cell>
          <cell r="F15">
            <v>44443.416666666664</v>
          </cell>
          <cell r="G15">
            <v>44443.541666666664</v>
          </cell>
          <cell r="H15" t="str">
            <v>В</v>
          </cell>
        </row>
        <row r="16">
          <cell r="D16" t="str">
            <v>ЦРП-10кВ ф.3 Елатьма</v>
          </cell>
          <cell r="F16">
            <v>44446.375</v>
          </cell>
          <cell r="G16">
            <v>44446.392361111109</v>
          </cell>
          <cell r="H16" t="str">
            <v>П</v>
          </cell>
        </row>
        <row r="17">
          <cell r="D17" t="str">
            <v xml:space="preserve">п/с Кольдюки 10кВ ф.4 </v>
          </cell>
          <cell r="F17">
            <v>44448.395833333336</v>
          </cell>
          <cell r="G17">
            <v>44448.541666666664</v>
          </cell>
          <cell r="H17" t="str">
            <v>П</v>
          </cell>
        </row>
        <row r="18">
          <cell r="D18" t="str">
            <v>ТП-2494 ВЛ-0,4кВ Маяк</v>
          </cell>
          <cell r="F18">
            <v>44449.354166666664</v>
          </cell>
          <cell r="G18">
            <v>44449.479166666664</v>
          </cell>
          <cell r="H18" t="str">
            <v>П</v>
          </cell>
        </row>
        <row r="19">
          <cell r="D19" t="str">
            <v>ТП-2494 ВЛ-0,4кВ Маяк</v>
          </cell>
          <cell r="F19">
            <v>44454.354166666664</v>
          </cell>
          <cell r="G19">
            <v>44454.479166666664</v>
          </cell>
          <cell r="H19" t="str">
            <v>П</v>
          </cell>
        </row>
        <row r="20">
          <cell r="D20" t="str">
            <v>ЦРП-10кВ ф.3 Елатьма</v>
          </cell>
          <cell r="F20">
            <v>44455.395833333336</v>
          </cell>
          <cell r="G20">
            <v>44455.4375</v>
          </cell>
          <cell r="H20" t="str">
            <v>П</v>
          </cell>
        </row>
        <row r="21">
          <cell r="D21" t="str">
            <v>п.Ташенка ТП-5 РУ-0,4кВ ф4</v>
          </cell>
          <cell r="F21">
            <v>44460.833333333336</v>
          </cell>
          <cell r="G21">
            <v>44461.020833333336</v>
          </cell>
          <cell r="H21" t="str">
            <v>В</v>
          </cell>
        </row>
        <row r="22">
          <cell r="D22" t="str">
            <v xml:space="preserve">д.Лощинино ТП-2589  </v>
          </cell>
          <cell r="F22">
            <v>44461.375</v>
          </cell>
          <cell r="G22">
            <v>44461.416666666664</v>
          </cell>
          <cell r="H22" t="str">
            <v>П</v>
          </cell>
        </row>
        <row r="23">
          <cell r="D23" t="str">
            <v>п.Лашма ТП-1</v>
          </cell>
          <cell r="F23">
            <v>44461.458333333336</v>
          </cell>
          <cell r="G23">
            <v>44461.5</v>
          </cell>
          <cell r="H23" t="str">
            <v>П</v>
          </cell>
        </row>
        <row r="24">
          <cell r="D24" t="str">
            <v>п.Лашма ТП-2</v>
          </cell>
          <cell r="F24">
            <v>44461.520833333336</v>
          </cell>
          <cell r="G24">
            <v>44461.569444444445</v>
          </cell>
          <cell r="H24" t="str">
            <v>П</v>
          </cell>
        </row>
        <row r="25">
          <cell r="D25" t="str">
            <v>п.Лашма ТП-6</v>
          </cell>
          <cell r="F25">
            <v>44461.583333333336</v>
          </cell>
          <cell r="G25">
            <v>44461.625</v>
          </cell>
          <cell r="H25" t="str">
            <v>П</v>
          </cell>
        </row>
        <row r="26">
          <cell r="D26" t="str">
            <v>ПС-Телебукино ф14 ВЛ-10кВ</v>
          </cell>
          <cell r="F26">
            <v>44462.416666666664</v>
          </cell>
          <cell r="G26">
            <v>44462.541666666664</v>
          </cell>
          <cell r="H26" t="str">
            <v>П</v>
          </cell>
        </row>
        <row r="27">
          <cell r="D27" t="str">
            <v>ТП-3,ф.1 ВЛ-0,4кВ Елатьма</v>
          </cell>
          <cell r="F27">
            <v>44467.4375</v>
          </cell>
          <cell r="G27">
            <v>44467.583333333336</v>
          </cell>
          <cell r="H27" t="str">
            <v>П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selection activeCell="G36" sqref="G36"/>
    </sheetView>
  </sheetViews>
  <sheetFormatPr defaultRowHeight="15"/>
  <cols>
    <col min="1" max="1" width="44.140625" customWidth="1"/>
    <col min="2" max="5" width="17" customWidth="1"/>
    <col min="6" max="6" width="16.7109375" customWidth="1"/>
  </cols>
  <sheetData>
    <row r="1" spans="1:6" ht="15.75">
      <c r="A1" s="8" t="s">
        <v>0</v>
      </c>
      <c r="B1" s="8"/>
      <c r="C1" s="8"/>
      <c r="D1" s="8"/>
      <c r="E1" s="8"/>
      <c r="F1" s="8"/>
    </row>
    <row r="2" spans="1:6" ht="15.75">
      <c r="A2" s="10" t="s">
        <v>1</v>
      </c>
      <c r="B2" s="11" t="s">
        <v>8</v>
      </c>
      <c r="C2" s="1" t="s">
        <v>9</v>
      </c>
      <c r="D2" s="1"/>
      <c r="E2" s="1"/>
      <c r="F2" s="1"/>
    </row>
    <row r="3" spans="1:6" ht="15.75">
      <c r="A3" s="2"/>
      <c r="B3" s="3"/>
      <c r="C3" s="3"/>
      <c r="D3" s="3"/>
      <c r="E3" s="3"/>
      <c r="F3" s="3"/>
    </row>
    <row r="4" spans="1:6" ht="15.75" customHeight="1">
      <c r="A4" s="9" t="s">
        <v>2</v>
      </c>
      <c r="B4" s="9" t="s">
        <v>3</v>
      </c>
      <c r="C4" s="9"/>
      <c r="D4" s="9" t="s">
        <v>4</v>
      </c>
      <c r="E4" s="9"/>
      <c r="F4" s="9" t="s">
        <v>7</v>
      </c>
    </row>
    <row r="5" spans="1:6" ht="15.75">
      <c r="A5" s="9"/>
      <c r="B5" s="4" t="s">
        <v>5</v>
      </c>
      <c r="C5" s="4" t="s">
        <v>6</v>
      </c>
      <c r="D5" s="4" t="s">
        <v>5</v>
      </c>
      <c r="E5" s="4" t="s">
        <v>6</v>
      </c>
      <c r="F5" s="9"/>
    </row>
    <row r="6" spans="1:6" ht="16.5" customHeight="1">
      <c r="A6" s="5" t="str">
        <f>[1]сентябрь!D12</f>
        <v xml:space="preserve"> ПС-Лашма ф5 ВЛ-10кВ </v>
      </c>
      <c r="B6" s="6">
        <f>IF([1]сентябрь!H12="П",[1]сентябрь!F12,0)</f>
        <v>0</v>
      </c>
      <c r="C6" s="6">
        <f>IF([1]сентябрь!H12="П",[1]сентябрь!G12,0)</f>
        <v>0</v>
      </c>
      <c r="D6" s="6">
        <f t="shared" ref="D6:E21" si="0">B6</f>
        <v>0</v>
      </c>
      <c r="E6" s="6">
        <f t="shared" si="0"/>
        <v>0</v>
      </c>
      <c r="F6" s="7"/>
    </row>
    <row r="7" spans="1:6" ht="15.75" customHeight="1">
      <c r="A7" s="5" t="str">
        <f>[1]сентябрь!D13</f>
        <v xml:space="preserve"> ПС-Касимов ф12 ВЛ-10кВ</v>
      </c>
      <c r="B7" s="6">
        <f>IF([1]сентябрь!H13="П",[1]сентябрь!F13,0)</f>
        <v>44441.395833333336</v>
      </c>
      <c r="C7" s="6">
        <f>IF([1]сентябрь!H13="П",[1]сентябрь!G13,0)</f>
        <v>44441.479166666664</v>
      </c>
      <c r="D7" s="6">
        <f t="shared" si="0"/>
        <v>44441.395833333336</v>
      </c>
      <c r="E7" s="6">
        <f t="shared" si="0"/>
        <v>44441.479166666664</v>
      </c>
      <c r="F7" s="7"/>
    </row>
    <row r="8" spans="1:6" ht="16.5" customHeight="1">
      <c r="A8" s="5" t="str">
        <f>[1]сентябрь!D14</f>
        <v>д.Лощинино  ТП-2589</v>
      </c>
      <c r="B8" s="6">
        <f>IF([1]сентябрь!H14="П",[1]сентябрь!F14,0)</f>
        <v>44442.416666666664</v>
      </c>
      <c r="C8" s="6">
        <f>IF([1]сентябрь!H14="П",[1]сентябрь!G14,0)</f>
        <v>44442.583333333336</v>
      </c>
      <c r="D8" s="6">
        <f t="shared" si="0"/>
        <v>44442.416666666664</v>
      </c>
      <c r="E8" s="6">
        <f t="shared" si="0"/>
        <v>44442.583333333336</v>
      </c>
      <c r="F8" s="7"/>
    </row>
    <row r="9" spans="1:6" ht="16.5" customHeight="1">
      <c r="A9" s="5" t="str">
        <f>[1]сентябрь!D15</f>
        <v xml:space="preserve"> ПС-Телебукино ф11 ВЛ-10кВ</v>
      </c>
      <c r="B9" s="6">
        <f>IF([1]сентябрь!H15="П",[1]сентябрь!F15,0)</f>
        <v>0</v>
      </c>
      <c r="C9" s="6">
        <f>IF([1]сентябрь!H15="П",[1]сентябрь!G15,0)</f>
        <v>0</v>
      </c>
      <c r="D9" s="6">
        <f t="shared" si="0"/>
        <v>0</v>
      </c>
      <c r="E9" s="6">
        <f t="shared" si="0"/>
        <v>0</v>
      </c>
      <c r="F9" s="7"/>
    </row>
    <row r="10" spans="1:6" ht="15" customHeight="1">
      <c r="A10" s="5" t="str">
        <f>[1]сентябрь!D16</f>
        <v>ЦРП-10кВ ф.3 Елатьма</v>
      </c>
      <c r="B10" s="6">
        <f>IF([1]сентябрь!H16="П",[1]сентябрь!F16,0)</f>
        <v>44446.375</v>
      </c>
      <c r="C10" s="6">
        <f>IF([1]сентябрь!H16="П",[1]сентябрь!G16,0)</f>
        <v>44446.392361111109</v>
      </c>
      <c r="D10" s="6">
        <f t="shared" si="0"/>
        <v>44446.375</v>
      </c>
      <c r="E10" s="6">
        <f t="shared" si="0"/>
        <v>44446.392361111109</v>
      </c>
      <c r="F10" s="7"/>
    </row>
    <row r="11" spans="1:6" ht="15.75">
      <c r="A11" s="5" t="str">
        <f>[1]сентябрь!D17</f>
        <v xml:space="preserve">п/с Кольдюки 10кВ ф.4 </v>
      </c>
      <c r="B11" s="6">
        <f>IF([1]сентябрь!H17="П",[1]сентябрь!F17,0)</f>
        <v>44448.395833333336</v>
      </c>
      <c r="C11" s="6">
        <f>IF([1]сентябрь!H17="П",[1]сентябрь!G17,0)</f>
        <v>44448.541666666664</v>
      </c>
      <c r="D11" s="6">
        <f t="shared" si="0"/>
        <v>44448.395833333336</v>
      </c>
      <c r="E11" s="6">
        <f t="shared" si="0"/>
        <v>44448.541666666664</v>
      </c>
      <c r="F11" s="7"/>
    </row>
    <row r="12" spans="1:6" ht="15.75">
      <c r="A12" s="5" t="str">
        <f>[1]сентябрь!D18</f>
        <v>ТП-2494 ВЛ-0,4кВ Маяк</v>
      </c>
      <c r="B12" s="6">
        <f>IF([1]сентябрь!H18="П",[1]сентябрь!F18,0)</f>
        <v>44449.354166666664</v>
      </c>
      <c r="C12" s="6">
        <f>IF([1]сентябрь!H18="П",[1]сентябрь!G18,0)</f>
        <v>44449.479166666664</v>
      </c>
      <c r="D12" s="6">
        <f t="shared" si="0"/>
        <v>44449.354166666664</v>
      </c>
      <c r="E12" s="6">
        <f t="shared" si="0"/>
        <v>44449.479166666664</v>
      </c>
      <c r="F12" s="7"/>
    </row>
    <row r="13" spans="1:6" ht="15.75">
      <c r="A13" s="5" t="str">
        <f>[1]сентябрь!D19</f>
        <v>ТП-2494 ВЛ-0,4кВ Маяк</v>
      </c>
      <c r="B13" s="6">
        <f>IF([1]сентябрь!H19="П",[1]сентябрь!F19,0)</f>
        <v>44454.354166666664</v>
      </c>
      <c r="C13" s="6">
        <f>IF([1]сентябрь!H19="П",[1]сентябрь!G19,0)</f>
        <v>44454.479166666664</v>
      </c>
      <c r="D13" s="6">
        <f t="shared" si="0"/>
        <v>44454.354166666664</v>
      </c>
      <c r="E13" s="6">
        <f t="shared" si="0"/>
        <v>44454.479166666664</v>
      </c>
      <c r="F13" s="7"/>
    </row>
    <row r="14" spans="1:6" ht="15.75">
      <c r="A14" s="5" t="str">
        <f>[1]сентябрь!D20</f>
        <v>ЦРП-10кВ ф.3 Елатьма</v>
      </c>
      <c r="B14" s="6">
        <f>IF([1]сентябрь!H20="П",[1]сентябрь!F20,0)</f>
        <v>44455.395833333336</v>
      </c>
      <c r="C14" s="6">
        <f>IF([1]сентябрь!H20="П",[1]сентябрь!G20,0)</f>
        <v>44455.4375</v>
      </c>
      <c r="D14" s="6">
        <f t="shared" si="0"/>
        <v>44455.395833333336</v>
      </c>
      <c r="E14" s="6">
        <f t="shared" si="0"/>
        <v>44455.4375</v>
      </c>
      <c r="F14" s="7"/>
    </row>
    <row r="15" spans="1:6" ht="15.75">
      <c r="A15" s="5" t="str">
        <f>[1]сентябрь!D21</f>
        <v>п.Ташенка ТП-5 РУ-0,4кВ ф4</v>
      </c>
      <c r="B15" s="6">
        <f>IF([1]сентябрь!H21="П",[1]сентябрь!F21,0)</f>
        <v>0</v>
      </c>
      <c r="C15" s="6">
        <f>IF([1]сентябрь!H21="П",[1]сентябрь!G21,0)</f>
        <v>0</v>
      </c>
      <c r="D15" s="6">
        <f t="shared" si="0"/>
        <v>0</v>
      </c>
      <c r="E15" s="6">
        <f t="shared" si="0"/>
        <v>0</v>
      </c>
      <c r="F15" s="7"/>
    </row>
    <row r="16" spans="1:6" ht="15.75">
      <c r="A16" s="5" t="str">
        <f>[1]сентябрь!D22</f>
        <v xml:space="preserve">д.Лощинино ТП-2589  </v>
      </c>
      <c r="B16" s="6">
        <f>IF([1]сентябрь!H22="П",[1]сентябрь!F22,0)</f>
        <v>44461.375</v>
      </c>
      <c r="C16" s="6">
        <f>IF([1]сентябрь!H22="П",[1]сентябрь!G22,0)</f>
        <v>44461.416666666664</v>
      </c>
      <c r="D16" s="6">
        <f t="shared" si="0"/>
        <v>44461.375</v>
      </c>
      <c r="E16" s="6">
        <f t="shared" si="0"/>
        <v>44461.416666666664</v>
      </c>
      <c r="F16" s="7"/>
    </row>
    <row r="17" spans="1:6" ht="15.75">
      <c r="A17" s="5" t="str">
        <f>[1]сентябрь!D23</f>
        <v>п.Лашма ТП-1</v>
      </c>
      <c r="B17" s="6">
        <f>IF([1]сентябрь!H23="П",[1]сентябрь!F23,0)</f>
        <v>44461.458333333336</v>
      </c>
      <c r="C17" s="6">
        <f>IF([1]сентябрь!H23="П",[1]сентябрь!G23,0)</f>
        <v>44461.5</v>
      </c>
      <c r="D17" s="6">
        <f t="shared" si="0"/>
        <v>44461.458333333336</v>
      </c>
      <c r="E17" s="6">
        <f t="shared" si="0"/>
        <v>44461.5</v>
      </c>
      <c r="F17" s="7"/>
    </row>
    <row r="18" spans="1:6" ht="15.75">
      <c r="A18" s="5" t="str">
        <f>[1]сентябрь!D24</f>
        <v>п.Лашма ТП-2</v>
      </c>
      <c r="B18" s="6">
        <f>IF([1]сентябрь!H24="П",[1]сентябрь!F24,0)</f>
        <v>44461.520833333336</v>
      </c>
      <c r="C18" s="6">
        <f>IF([1]сентябрь!H24="П",[1]сентябрь!G24,0)</f>
        <v>44461.569444444445</v>
      </c>
      <c r="D18" s="6">
        <f t="shared" si="0"/>
        <v>44461.520833333336</v>
      </c>
      <c r="E18" s="6">
        <f t="shared" si="0"/>
        <v>44461.569444444445</v>
      </c>
      <c r="F18" s="7"/>
    </row>
    <row r="19" spans="1:6" ht="15.75">
      <c r="A19" s="5" t="str">
        <f>[1]сентябрь!D25</f>
        <v>п.Лашма ТП-6</v>
      </c>
      <c r="B19" s="6">
        <f>IF([1]сентябрь!H25="П",[1]сентябрь!F25,0)</f>
        <v>44461.583333333336</v>
      </c>
      <c r="C19" s="6">
        <f>IF([1]сентябрь!H25="П",[1]сентябрь!G25,0)</f>
        <v>44461.625</v>
      </c>
      <c r="D19" s="6">
        <f t="shared" si="0"/>
        <v>44461.583333333336</v>
      </c>
      <c r="E19" s="6">
        <f t="shared" si="0"/>
        <v>44461.625</v>
      </c>
      <c r="F19" s="7"/>
    </row>
    <row r="20" spans="1:6" ht="15.75">
      <c r="A20" s="5" t="str">
        <f>[1]сентябрь!D26</f>
        <v>ПС-Телебукино ф14 ВЛ-10кВ</v>
      </c>
      <c r="B20" s="6">
        <f>IF([1]сентябрь!H26="П",[1]сентябрь!F26,0)</f>
        <v>44462.416666666664</v>
      </c>
      <c r="C20" s="6">
        <f>IF([1]сентябрь!H26="П",[1]сентябрь!G26,0)</f>
        <v>44462.541666666664</v>
      </c>
      <c r="D20" s="6">
        <f t="shared" si="0"/>
        <v>44462.416666666664</v>
      </c>
      <c r="E20" s="6">
        <f t="shared" si="0"/>
        <v>44462.541666666664</v>
      </c>
      <c r="F20" s="7"/>
    </row>
    <row r="21" spans="1:6" ht="15.75">
      <c r="A21" s="5" t="str">
        <f>[1]сентябрь!D27</f>
        <v>ТП-3,ф.1 ВЛ-0,4кВ Елатьма</v>
      </c>
      <c r="B21" s="6">
        <f>IF([1]сентябрь!H27="П",[1]сентябрь!F27,0)</f>
        <v>44467.4375</v>
      </c>
      <c r="C21" s="6">
        <f>IF([1]сентябрь!H27="П",[1]сентябрь!G27,0)</f>
        <v>44467.583333333336</v>
      </c>
      <c r="D21" s="6">
        <f t="shared" si="0"/>
        <v>44467.4375</v>
      </c>
      <c r="E21" s="6">
        <f t="shared" si="0"/>
        <v>44467.583333333336</v>
      </c>
      <c r="F21" s="7"/>
    </row>
  </sheetData>
  <mergeCells count="5">
    <mergeCell ref="A1:F1"/>
    <mergeCell ref="A4:A5"/>
    <mergeCell ref="B4:C4"/>
    <mergeCell ref="D4:E4"/>
    <mergeCell ref="F4:F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MPGX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Irina</cp:lastModifiedBy>
  <dcterms:created xsi:type="dcterms:W3CDTF">2021-09-02T06:00:30Z</dcterms:created>
  <dcterms:modified xsi:type="dcterms:W3CDTF">2021-10-27T12:34:54Z</dcterms:modified>
</cp:coreProperties>
</file>