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для кварт.отчета\"/>
    </mc:Choice>
  </mc:AlternateContent>
  <xr:revisionPtr revIDLastSave="0" documentId="13_ncr:1_{2EA2B55F-C43B-4117-A963-6AD5B6D69FF2}" xr6:coauthVersionLast="47" xr6:coauthVersionMax="47" xr10:uidLastSave="{00000000-0000-0000-0000-000000000000}"/>
  <bookViews>
    <workbookView xWindow="-109" yWindow="-109" windowWidth="26301" windowHeight="14427" xr2:uid="{92D17AB0-4A5A-49F4-93E6-433060F6EF77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40" i="1" l="1"/>
  <c r="V40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11" i="1"/>
  <c r="AB39" i="1"/>
  <c r="AA39" i="1"/>
  <c r="Z39" i="1"/>
  <c r="Y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AB38" i="1"/>
  <c r="AA38" i="1"/>
  <c r="Z38" i="1"/>
  <c r="Y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38" i="1"/>
  <c r="AB37" i="1"/>
  <c r="AA37" i="1"/>
  <c r="Z37" i="1"/>
  <c r="Y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37" i="1"/>
  <c r="AB36" i="1"/>
  <c r="AA36" i="1"/>
  <c r="Z36" i="1"/>
  <c r="Y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AB35" i="1"/>
  <c r="AA35" i="1"/>
  <c r="Z35" i="1"/>
  <c r="Y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35" i="1"/>
  <c r="AB34" i="1"/>
  <c r="AA34" i="1"/>
  <c r="Z34" i="1"/>
  <c r="Y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AB33" i="1"/>
  <c r="AA33" i="1"/>
  <c r="Z33" i="1"/>
  <c r="Y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33" i="1"/>
  <c r="AB32" i="1"/>
  <c r="AA32" i="1"/>
  <c r="Z32" i="1"/>
  <c r="Y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32" i="1"/>
  <c r="AB31" i="1"/>
  <c r="AA31" i="1"/>
  <c r="Z31" i="1"/>
  <c r="Y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31" i="1"/>
  <c r="AB30" i="1"/>
  <c r="AA30" i="1"/>
  <c r="Z30" i="1"/>
  <c r="Y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AB29" i="1"/>
  <c r="AA29" i="1"/>
  <c r="Z29" i="1"/>
  <c r="Y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AB28" i="1"/>
  <c r="AA28" i="1"/>
  <c r="Z28" i="1"/>
  <c r="Y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AB27" i="1"/>
  <c r="AA27" i="1"/>
  <c r="Z27" i="1"/>
  <c r="Y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AB26" i="1"/>
  <c r="AA26" i="1"/>
  <c r="Z26" i="1"/>
  <c r="Y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AB25" i="1"/>
  <c r="AA25" i="1"/>
  <c r="Z25" i="1"/>
  <c r="Y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AB24" i="1"/>
  <c r="AA24" i="1"/>
  <c r="Z24" i="1"/>
  <c r="Y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AB23" i="1"/>
  <c r="AA23" i="1"/>
  <c r="Z23" i="1"/>
  <c r="Y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AB22" i="1"/>
  <c r="AA22" i="1"/>
  <c r="Z22" i="1"/>
  <c r="Y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AB21" i="1"/>
  <c r="AA21" i="1"/>
  <c r="Z21" i="1"/>
  <c r="Y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AB20" i="1"/>
  <c r="AA20" i="1"/>
  <c r="Z20" i="1"/>
  <c r="Y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AB19" i="1"/>
  <c r="AA19" i="1"/>
  <c r="Z19" i="1"/>
  <c r="Y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19" i="1"/>
  <c r="AB18" i="1"/>
  <c r="AA18" i="1"/>
  <c r="Z18" i="1"/>
  <c r="Y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18" i="1"/>
  <c r="AB17" i="1"/>
  <c r="AA17" i="1"/>
  <c r="Z17" i="1"/>
  <c r="Y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AB16" i="1"/>
  <c r="AA16" i="1"/>
  <c r="Z16" i="1"/>
  <c r="Y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AB15" i="1"/>
  <c r="AA15" i="1"/>
  <c r="Z15" i="1"/>
  <c r="Y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AB14" i="1"/>
  <c r="AA14" i="1"/>
  <c r="Z14" i="1"/>
  <c r="Y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AB13" i="1"/>
  <c r="AA13" i="1"/>
  <c r="Z13" i="1"/>
  <c r="Y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AB12" i="1"/>
  <c r="AA12" i="1"/>
  <c r="Z12" i="1"/>
  <c r="Y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AB11" i="1"/>
  <c r="AA11" i="1"/>
  <c r="Z11" i="1"/>
  <c r="Y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</calcChain>
</file>

<file path=xl/sharedStrings.xml><?xml version="1.0" encoding="utf-8"?>
<sst xmlns="http://schemas.openxmlformats.org/spreadsheetml/2006/main" count="40" uniqueCount="40">
  <si>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</si>
  <si>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I</t>
  </si>
  <si>
    <t>квартал</t>
  </si>
  <si>
    <t>года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</si>
  <si>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</si>
  <si>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</si>
  <si>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</si>
  <si>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</si>
  <si>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</si>
  <si>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</si>
  <si>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</si>
  <si>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</si>
  <si>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</si>
  <si>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</si>
  <si>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</si>
  <si>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</si>
  <si>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</si>
  <si>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</si>
  <si>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</si>
  <si>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</si>
  <si>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</si>
  <si>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</si>
  <si>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</si>
  <si>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</si>
  <si>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</si>
  <si>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</si>
  <si>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</si>
  <si>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</si>
  <si>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</si>
  <si>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</si>
  <si>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</si>
  <si>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</si>
  <si>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</si>
  <si>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</si>
  <si>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</si>
  <si>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</si>
  <si>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</si>
  <si>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</si>
  <si>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</si>
  <si>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Объем недопоставленной в результате аварийных отключений электроэнергии ,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</si>
</sst>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, &quot;mm&quot;, &quot;yyyy&quot;.&quot;mm&quot;.&quot;dd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Fill="0" applyProtection="0"/>
  </cellStyleXfs>
  <cellXfs count="33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 applyProtection="1">
      <alignment vertical="top"/>
      <protection locked="0"/>
    </xf>
    <xf numFmtId="0" fontId="6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0" fillId="0" borderId="14" xfId="0" applyBorder="1" applyAlignment="1">
      <alignment horizontal="center" vertical="center" textRotation="90" wrapText="1"/>
    </xf>
    <xf numFmtId="0" fontId="7" fillId="0" borderId="6" xfId="0" applyFont="1" applyBorder="1" applyAlignment="1">
      <alignment vertical="top" wrapText="1"/>
    </xf>
    <xf numFmtId="0" fontId="0" fillId="0" borderId="15" xfId="0" applyBorder="1"/>
    <xf numFmtId="164" fontId="0" fillId="0" borderId="15" xfId="0" applyNumberFormat="1" applyBorder="1"/>
    <xf numFmtId="0" fontId="0" fillId="0" borderId="6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16" xfId="1" applyFont="1" applyFill="1" applyBorder="1" applyAlignment="1" applyProtection="1">
      <alignment horizontal="center" vertical="center" textRotation="90" wrapText="1"/>
    </xf>
    <xf numFmtId="0" fontId="9" fillId="0" borderId="17" xfId="1" applyFont="1" applyFill="1" applyBorder="1" applyAlignment="1" applyProtection="1">
      <alignment horizontal="center" vertical="center" textRotation="90" wrapText="1"/>
    </xf>
    <xf numFmtId="0" fontId="9" fillId="0" borderId="18" xfId="1" applyFont="1" applyFill="1" applyBorder="1" applyAlignment="1" applyProtection="1">
      <alignment horizontal="center" vertical="center" textRotation="90" wrapText="1"/>
    </xf>
    <xf numFmtId="0" fontId="0" fillId="0" borderId="19" xfId="0" applyFill="1" applyBorder="1"/>
  </cellXfs>
  <cellStyles count="2">
    <cellStyle name="Обычный" xfId="0" builtinId="0"/>
    <cellStyle name="Обычный 4" xfId="1" xr:uid="{19727817-9B62-436E-9694-E6F02EECED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86;&#1080;%20&#1076;&#1086;&#1082;&#1091;&#1084;&#1077;&#1085;&#1090;&#1099;/&#1089;&#1090;&#1072;&#1085;&#1076;&#1072;&#1088;&#1090;&#1099;%20&#1088;&#1072;&#1089;&#1082;&#1088;&#1099;&#1090;&#1080;&#1103;/&#1069;&#1083;&#1077;&#1082;&#1090;&#1088;&#1086;&#1101;&#1085;&#1077;&#1088;&#1075;&#1077;&#1090;&#1080;&#1082;&#1072;/&#1077;&#1078;&#1077;&#1084;&#1077;&#1089;.&#1086;&#1090;&#1095;&#1077;&#1090;&#1085;&#1086;&#1089;&#1090;&#1100;/&#1080;&#1085;&#1092;&#1086;&#1088;&#1084;&#1072;&#1094;&#1080;&#1103;%20&#1079;&#1072;%20&#1084;&#1072;&#1088;&#1090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февраль план"/>
      <sheetName val="март"/>
      <sheetName val="март план"/>
      <sheetName val="1кв"/>
      <sheetName val="апрель"/>
      <sheetName val="апрель план"/>
      <sheetName val="орг_прич"/>
      <sheetName val="тех_прич"/>
      <sheetName val="Отчет 05"/>
      <sheetName val="Отчет 06"/>
      <sheetName val="кв2"/>
      <sheetName val="Отчет 07"/>
      <sheetName val="кв3"/>
      <sheetName val="Отчёт 08"/>
    </sheetNames>
    <sheetDataSet>
      <sheetData sheetId="0">
        <row r="11">
          <cell r="A11">
            <v>1</v>
          </cell>
          <cell r="B11" t="str">
            <v>Участок №1</v>
          </cell>
          <cell r="C11" t="str">
            <v>ТП</v>
          </cell>
          <cell r="D11" t="str">
            <v xml:space="preserve"> ПС-Лашма ф 5 ЗТП 8 ф1</v>
          </cell>
          <cell r="E11" t="str">
            <v>0.38</v>
          </cell>
          <cell r="F11">
            <v>44565.416666666664</v>
          </cell>
          <cell r="G11">
            <v>44565.479166666664</v>
          </cell>
          <cell r="H11" t="str">
            <v>В</v>
          </cell>
          <cell r="I11">
            <v>1.5</v>
          </cell>
          <cell r="L11" t="str">
            <v>ТП8, ф1</v>
          </cell>
          <cell r="M11">
            <v>0</v>
          </cell>
          <cell r="N11">
            <v>0</v>
          </cell>
          <cell r="O11">
            <v>18</v>
          </cell>
          <cell r="P11">
            <v>0</v>
          </cell>
          <cell r="Q11">
            <v>0</v>
          </cell>
          <cell r="R11">
            <v>18</v>
          </cell>
          <cell r="S11">
            <v>0</v>
          </cell>
          <cell r="T11">
            <v>0</v>
          </cell>
          <cell r="U11">
            <v>0</v>
          </cell>
          <cell r="V11">
            <v>18</v>
          </cell>
          <cell r="W11">
            <v>0</v>
          </cell>
          <cell r="X11">
            <v>3.96</v>
          </cell>
          <cell r="Y11"/>
          <cell r="Z11" t="str">
            <v>№1 05.01.22</v>
          </cell>
          <cell r="AA11" t="str">
            <v>3.4.9.3</v>
          </cell>
          <cell r="AB11" t="str">
            <v xml:space="preserve">  4.10</v>
          </cell>
          <cell r="AC11">
            <v>0</v>
          </cell>
        </row>
        <row r="12">
          <cell r="A12">
            <v>2</v>
          </cell>
          <cell r="B12" t="str">
            <v>Участок №1</v>
          </cell>
          <cell r="C12" t="str">
            <v>ВЛ</v>
          </cell>
          <cell r="D12" t="str">
            <v xml:space="preserve"> ПС-Телебукино ф14 КТП2 ф1</v>
          </cell>
          <cell r="E12" t="str">
            <v>0.38</v>
          </cell>
          <cell r="F12">
            <v>44568.416666666664</v>
          </cell>
          <cell r="G12">
            <v>44568.458333333336</v>
          </cell>
          <cell r="H12" t="str">
            <v>В</v>
          </cell>
          <cell r="I12">
            <v>1.0000000001164153</v>
          </cell>
          <cell r="L12" t="str">
            <v>ВЛ- 0,4кВ №1</v>
          </cell>
          <cell r="M12">
            <v>0</v>
          </cell>
          <cell r="N12">
            <v>0</v>
          </cell>
          <cell r="O12">
            <v>1</v>
          </cell>
          <cell r="P12">
            <v>0</v>
          </cell>
          <cell r="Q12">
            <v>0</v>
          </cell>
          <cell r="R12">
            <v>1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  <cell r="W12">
            <v>0</v>
          </cell>
          <cell r="X12">
            <v>0.22</v>
          </cell>
          <cell r="Y12"/>
          <cell r="Z12" t="str">
            <v>№2 10.01.22</v>
          </cell>
          <cell r="AA12" t="str">
            <v>3.4.9.3</v>
          </cell>
          <cell r="AB12" t="str">
            <v xml:space="preserve">  4.13</v>
          </cell>
          <cell r="AC12">
            <v>0</v>
          </cell>
        </row>
        <row r="13">
          <cell r="A13">
            <v>3</v>
          </cell>
          <cell r="B13" t="str">
            <v>Участок №2</v>
          </cell>
          <cell r="C13" t="str">
            <v>ВЛ</v>
          </cell>
          <cell r="D13" t="str">
            <v>ТП-2561 ф 2, ВЛ 0,4кВ Сосновка</v>
          </cell>
          <cell r="E13" t="str">
            <v>0.38</v>
          </cell>
          <cell r="F13">
            <v>44572.402777777781</v>
          </cell>
          <cell r="G13">
            <v>44572.458333333336</v>
          </cell>
          <cell r="H13" t="str">
            <v>П</v>
          </cell>
          <cell r="I13">
            <v>1.3333333333139308</v>
          </cell>
          <cell r="L13" t="str">
            <v>ВЛ- 0,4кВ №2</v>
          </cell>
          <cell r="M13">
            <v>0</v>
          </cell>
          <cell r="N13">
            <v>0</v>
          </cell>
          <cell r="O13">
            <v>31</v>
          </cell>
          <cell r="P13">
            <v>0</v>
          </cell>
          <cell r="Q13">
            <v>0</v>
          </cell>
          <cell r="R13">
            <v>31</v>
          </cell>
          <cell r="S13">
            <v>0</v>
          </cell>
          <cell r="T13">
            <v>0</v>
          </cell>
          <cell r="U13">
            <v>0</v>
          </cell>
          <cell r="V13">
            <v>31</v>
          </cell>
          <cell r="W13">
            <v>0</v>
          </cell>
          <cell r="X13">
            <v>6.82</v>
          </cell>
          <cell r="Y13"/>
          <cell r="Z13"/>
          <cell r="AA13"/>
          <cell r="AB13"/>
          <cell r="AC13">
            <v>1</v>
          </cell>
        </row>
        <row r="14">
          <cell r="A14">
            <v>4</v>
          </cell>
          <cell r="B14" t="str">
            <v>Участок №2</v>
          </cell>
          <cell r="C14" t="str">
            <v>ВЛ</v>
          </cell>
          <cell r="D14" t="str">
            <v>ЗТП-2,ф.2 ВЛ-0,4кВ Елатьма</v>
          </cell>
          <cell r="E14" t="str">
            <v>0.38</v>
          </cell>
          <cell r="F14">
            <v>44574.395833333336</v>
          </cell>
          <cell r="G14">
            <v>44574.447916666664</v>
          </cell>
          <cell r="H14" t="str">
            <v>П</v>
          </cell>
          <cell r="I14">
            <v>1.2499999998835847</v>
          </cell>
          <cell r="L14" t="str">
            <v>ВЛ- 0,4кВ №2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0</v>
          </cell>
          <cell r="R14">
            <v>22</v>
          </cell>
          <cell r="S14">
            <v>0</v>
          </cell>
          <cell r="T14">
            <v>0</v>
          </cell>
          <cell r="U14">
            <v>0</v>
          </cell>
          <cell r="V14">
            <v>22</v>
          </cell>
          <cell r="W14">
            <v>0</v>
          </cell>
          <cell r="X14">
            <v>4.84</v>
          </cell>
          <cell r="Y14"/>
          <cell r="Z14"/>
          <cell r="AA14"/>
          <cell r="AB14"/>
          <cell r="AC14">
            <v>1</v>
          </cell>
        </row>
        <row r="15">
          <cell r="A15">
            <v>5</v>
          </cell>
          <cell r="B15" t="str">
            <v>Участок №1</v>
          </cell>
          <cell r="C15" t="str">
            <v>ТП</v>
          </cell>
          <cell r="D15" t="str">
            <v>ПС Лашма ф3 ТП3</v>
          </cell>
          <cell r="E15" t="str">
            <v>10 (10.5)</v>
          </cell>
          <cell r="F15">
            <v>44579.416666666664</v>
          </cell>
          <cell r="G15">
            <v>44579.520833333336</v>
          </cell>
          <cell r="H15" t="str">
            <v>П</v>
          </cell>
          <cell r="I15">
            <v>2.5000000001164153</v>
          </cell>
          <cell r="L15" t="str">
            <v>ТП3</v>
          </cell>
          <cell r="M15">
            <v>0</v>
          </cell>
          <cell r="N15">
            <v>0</v>
          </cell>
          <cell r="O15">
            <v>42</v>
          </cell>
          <cell r="P15">
            <v>0</v>
          </cell>
          <cell r="Q15">
            <v>0</v>
          </cell>
          <cell r="R15">
            <v>42</v>
          </cell>
          <cell r="S15">
            <v>0</v>
          </cell>
          <cell r="T15">
            <v>0</v>
          </cell>
          <cell r="U15">
            <v>0</v>
          </cell>
          <cell r="V15">
            <v>42</v>
          </cell>
          <cell r="W15">
            <v>0</v>
          </cell>
          <cell r="X15">
            <v>9.24</v>
          </cell>
          <cell r="Y15"/>
          <cell r="Z15"/>
          <cell r="AA15"/>
          <cell r="AB15"/>
          <cell r="AC15">
            <v>1</v>
          </cell>
        </row>
        <row r="16">
          <cell r="A16">
            <v>6</v>
          </cell>
          <cell r="B16" t="str">
            <v>Участок №1</v>
          </cell>
          <cell r="C16" t="str">
            <v>ТП</v>
          </cell>
          <cell r="D16" t="str">
            <v>ПС Зеленино ф3 ЗТП 5</v>
          </cell>
          <cell r="E16" t="str">
            <v>0.38</v>
          </cell>
          <cell r="F16">
            <v>44580.625</v>
          </cell>
          <cell r="G16">
            <v>44580.6875</v>
          </cell>
          <cell r="H16" t="str">
            <v>В</v>
          </cell>
          <cell r="I16">
            <v>1.5</v>
          </cell>
          <cell r="L16" t="str">
            <v>ЗТП 5 ф3</v>
          </cell>
          <cell r="M16">
            <v>0</v>
          </cell>
          <cell r="N16">
            <v>0</v>
          </cell>
          <cell r="O16">
            <v>21</v>
          </cell>
          <cell r="P16">
            <v>0</v>
          </cell>
          <cell r="Q16">
            <v>0</v>
          </cell>
          <cell r="R16">
            <v>21</v>
          </cell>
          <cell r="S16">
            <v>0</v>
          </cell>
          <cell r="T16">
            <v>0</v>
          </cell>
          <cell r="U16">
            <v>0</v>
          </cell>
          <cell r="V16">
            <v>21</v>
          </cell>
          <cell r="W16">
            <v>0</v>
          </cell>
          <cell r="X16">
            <v>4.62</v>
          </cell>
          <cell r="Y16"/>
          <cell r="Z16" t="str">
            <v>№3 20.01.22</v>
          </cell>
          <cell r="AA16" t="str">
            <v>3.4.7.3</v>
          </cell>
          <cell r="AB16" t="str">
            <v xml:space="preserve">  4.10</v>
          </cell>
          <cell r="AC16">
            <v>1</v>
          </cell>
        </row>
        <row r="17">
          <cell r="A17">
            <v>7</v>
          </cell>
          <cell r="B17" t="str">
            <v>Участок №1</v>
          </cell>
          <cell r="C17" t="str">
            <v>ТП</v>
          </cell>
          <cell r="D17" t="str">
            <v>ПС Зеленино ф3 ЗТП 5</v>
          </cell>
          <cell r="E17" t="str">
            <v>0.38</v>
          </cell>
          <cell r="F17">
            <v>44581.583333333336</v>
          </cell>
          <cell r="G17">
            <v>44581.666666666664</v>
          </cell>
          <cell r="H17" t="str">
            <v>П</v>
          </cell>
          <cell r="I17">
            <v>1.9999999998835847</v>
          </cell>
          <cell r="L17" t="str">
            <v>ЗТП 5 ф3</v>
          </cell>
          <cell r="M17">
            <v>0</v>
          </cell>
          <cell r="N17">
            <v>0</v>
          </cell>
          <cell r="O17">
            <v>45</v>
          </cell>
          <cell r="P17">
            <v>0</v>
          </cell>
          <cell r="Q17">
            <v>0</v>
          </cell>
          <cell r="R17">
            <v>45</v>
          </cell>
          <cell r="S17">
            <v>0</v>
          </cell>
          <cell r="T17">
            <v>0</v>
          </cell>
          <cell r="U17">
            <v>0</v>
          </cell>
          <cell r="V17">
            <v>45</v>
          </cell>
          <cell r="W17">
            <v>0</v>
          </cell>
          <cell r="X17">
            <v>9.9</v>
          </cell>
          <cell r="Y17"/>
          <cell r="Z17"/>
          <cell r="AA17"/>
          <cell r="AB17"/>
          <cell r="AC17">
            <v>1</v>
          </cell>
        </row>
        <row r="18">
          <cell r="A18">
            <v>8</v>
          </cell>
          <cell r="B18" t="str">
            <v>Участок №2</v>
          </cell>
          <cell r="C18" t="str">
            <v>ВЛ</v>
          </cell>
          <cell r="D18" t="str">
            <v>ТП-5,ф.3 ВЛ-0,4кВ Елатьма</v>
          </cell>
          <cell r="E18" t="str">
            <v>0.38</v>
          </cell>
          <cell r="F18">
            <v>44585.375</v>
          </cell>
          <cell r="G18">
            <v>44585.458333333336</v>
          </cell>
          <cell r="H18" t="str">
            <v>П</v>
          </cell>
          <cell r="I18">
            <v>2.0000000000582077</v>
          </cell>
          <cell r="L18" t="str">
            <v>ВЛ- 0,4кВ №3</v>
          </cell>
          <cell r="M18">
            <v>0</v>
          </cell>
          <cell r="N18">
            <v>0</v>
          </cell>
          <cell r="O18">
            <v>27</v>
          </cell>
          <cell r="P18">
            <v>0</v>
          </cell>
          <cell r="Q18">
            <v>0</v>
          </cell>
          <cell r="R18">
            <v>27</v>
          </cell>
          <cell r="S18">
            <v>0</v>
          </cell>
          <cell r="T18">
            <v>0</v>
          </cell>
          <cell r="U18">
            <v>0</v>
          </cell>
          <cell r="V18">
            <v>27</v>
          </cell>
          <cell r="W18">
            <v>0</v>
          </cell>
          <cell r="X18">
            <v>5.94</v>
          </cell>
          <cell r="Y18"/>
          <cell r="Z18"/>
          <cell r="AA18"/>
          <cell r="AB18"/>
          <cell r="AC18">
            <v>1</v>
          </cell>
        </row>
      </sheetData>
      <sheetData sheetId="1">
        <row r="11">
          <cell r="A11">
            <v>1</v>
          </cell>
          <cell r="B11" t="str">
            <v>Участок №2</v>
          </cell>
          <cell r="C11" t="str">
            <v>ВЛ</v>
          </cell>
          <cell r="D11" t="str">
            <v>КТП-11,ф.3 ВЛ-0,4кВ№3 Елатьма</v>
          </cell>
          <cell r="E11" t="str">
            <v>0.38</v>
          </cell>
          <cell r="F11">
            <v>44593.427083333336</v>
          </cell>
          <cell r="G11">
            <v>44593.510416666664</v>
          </cell>
          <cell r="H11" t="str">
            <v>П</v>
          </cell>
          <cell r="I11">
            <v>1.9999999998835847</v>
          </cell>
          <cell r="L11" t="str">
            <v>ВЛ 0,4кВ</v>
          </cell>
          <cell r="M11">
            <v>0</v>
          </cell>
          <cell r="N11">
            <v>0</v>
          </cell>
          <cell r="O11">
            <v>17</v>
          </cell>
          <cell r="P11">
            <v>0</v>
          </cell>
          <cell r="Q11">
            <v>0</v>
          </cell>
          <cell r="R11">
            <v>17</v>
          </cell>
          <cell r="S11">
            <v>0</v>
          </cell>
          <cell r="T11">
            <v>0</v>
          </cell>
          <cell r="U11">
            <v>0</v>
          </cell>
          <cell r="V11">
            <v>17</v>
          </cell>
          <cell r="W11">
            <v>0</v>
          </cell>
          <cell r="X11">
            <v>3.74</v>
          </cell>
          <cell r="Y11"/>
          <cell r="Z11"/>
          <cell r="AA11"/>
          <cell r="AB11"/>
          <cell r="AC11">
            <v>1</v>
          </cell>
        </row>
        <row r="12">
          <cell r="A12">
            <v>2</v>
          </cell>
          <cell r="B12" t="str">
            <v>Участок №1</v>
          </cell>
          <cell r="C12" t="str">
            <v>ТП</v>
          </cell>
          <cell r="D12" t="str">
            <v xml:space="preserve"> ПС-Лашма ф 5 ЗТП 8 </v>
          </cell>
          <cell r="E12" t="str">
            <v>0.38</v>
          </cell>
          <cell r="F12">
            <v>44594.8125</v>
          </cell>
          <cell r="G12">
            <v>44594.854166666664</v>
          </cell>
          <cell r="H12" t="str">
            <v>В</v>
          </cell>
          <cell r="I12">
            <v>0.99999999994179234</v>
          </cell>
          <cell r="L12" t="str">
            <v xml:space="preserve">ВЛ- 0,4кВ </v>
          </cell>
          <cell r="M12">
            <v>0</v>
          </cell>
          <cell r="N12">
            <v>0</v>
          </cell>
          <cell r="O12">
            <v>18</v>
          </cell>
          <cell r="P12">
            <v>0</v>
          </cell>
          <cell r="Q12">
            <v>0</v>
          </cell>
          <cell r="R12">
            <v>18</v>
          </cell>
          <cell r="S12">
            <v>0</v>
          </cell>
          <cell r="T12">
            <v>0</v>
          </cell>
          <cell r="U12">
            <v>0</v>
          </cell>
          <cell r="V12">
            <v>18</v>
          </cell>
          <cell r="W12">
            <v>0</v>
          </cell>
          <cell r="X12">
            <v>3.96</v>
          </cell>
          <cell r="Y12"/>
          <cell r="Z12" t="str">
            <v>№2 10.01.22</v>
          </cell>
          <cell r="AA12" t="str">
            <v>3.4.9.3</v>
          </cell>
          <cell r="AB12" t="str">
            <v xml:space="preserve">  4.13</v>
          </cell>
          <cell r="AC12">
            <v>1</v>
          </cell>
        </row>
        <row r="13">
          <cell r="A13">
            <v>3</v>
          </cell>
          <cell r="B13" t="str">
            <v>Участок №1</v>
          </cell>
          <cell r="C13" t="str">
            <v>ТП</v>
          </cell>
          <cell r="D13" t="str">
            <v xml:space="preserve"> ПС-Касимов ф12 ТП-2589 ф3</v>
          </cell>
          <cell r="E13" t="str">
            <v>0.38</v>
          </cell>
          <cell r="F13">
            <v>44596.395833333336</v>
          </cell>
          <cell r="G13">
            <v>44596.4375</v>
          </cell>
          <cell r="H13" t="str">
            <v>П</v>
          </cell>
          <cell r="I13">
            <v>0.99999999994179234</v>
          </cell>
          <cell r="L13" t="str">
            <v>ТП 2589</v>
          </cell>
          <cell r="M13">
            <v>0</v>
          </cell>
          <cell r="N13">
            <v>0</v>
          </cell>
          <cell r="O13">
            <v>21</v>
          </cell>
          <cell r="P13">
            <v>0</v>
          </cell>
          <cell r="Q13">
            <v>0</v>
          </cell>
          <cell r="R13">
            <v>21</v>
          </cell>
          <cell r="S13">
            <v>0</v>
          </cell>
          <cell r="T13">
            <v>0</v>
          </cell>
          <cell r="U13">
            <v>0</v>
          </cell>
          <cell r="V13">
            <v>21</v>
          </cell>
          <cell r="W13">
            <v>0</v>
          </cell>
          <cell r="X13">
            <v>4.62</v>
          </cell>
          <cell r="Y13"/>
          <cell r="Z13"/>
          <cell r="AA13"/>
          <cell r="AB13"/>
          <cell r="AC13">
            <v>1</v>
          </cell>
        </row>
        <row r="14">
          <cell r="A14">
            <v>4</v>
          </cell>
          <cell r="B14" t="str">
            <v>Участок №2</v>
          </cell>
          <cell r="C14" t="str">
            <v>ВЛ</v>
          </cell>
          <cell r="D14" t="str">
            <v>ТП-2561 ф 2, ВЛ 0,4кВ Сосновка</v>
          </cell>
          <cell r="E14" t="str">
            <v>0.38</v>
          </cell>
          <cell r="F14">
            <v>44601.395833333336</v>
          </cell>
          <cell r="G14">
            <v>44601.458333333336</v>
          </cell>
          <cell r="H14" t="str">
            <v>П</v>
          </cell>
          <cell r="I14">
            <v>1.5</v>
          </cell>
          <cell r="L14" t="str">
            <v xml:space="preserve">ВЛ 0,4кВ </v>
          </cell>
          <cell r="M14">
            <v>0</v>
          </cell>
          <cell r="N14">
            <v>0</v>
          </cell>
          <cell r="O14">
            <v>33</v>
          </cell>
          <cell r="P14">
            <v>0</v>
          </cell>
          <cell r="Q14">
            <v>0</v>
          </cell>
          <cell r="R14">
            <v>33</v>
          </cell>
          <cell r="S14">
            <v>0</v>
          </cell>
          <cell r="T14">
            <v>0</v>
          </cell>
          <cell r="U14">
            <v>0</v>
          </cell>
          <cell r="V14">
            <v>33</v>
          </cell>
          <cell r="W14">
            <v>0</v>
          </cell>
          <cell r="X14">
            <v>7.26</v>
          </cell>
          <cell r="Y14"/>
          <cell r="Z14"/>
          <cell r="AA14"/>
          <cell r="AB14"/>
          <cell r="AC14">
            <v>1</v>
          </cell>
        </row>
        <row r="15">
          <cell r="A15">
            <v>5</v>
          </cell>
          <cell r="B15" t="str">
            <v>Участок №1</v>
          </cell>
          <cell r="C15" t="str">
            <v>ВЛ</v>
          </cell>
          <cell r="D15" t="str">
            <v>ПС Касимов ф12 ТП-2588 ф3 ВЛ№3</v>
          </cell>
          <cell r="E15" t="str">
            <v>0.38</v>
          </cell>
          <cell r="F15">
            <v>44607.395833333336</v>
          </cell>
          <cell r="G15">
            <v>44607.479166666664</v>
          </cell>
          <cell r="H15" t="str">
            <v>П</v>
          </cell>
          <cell r="I15">
            <v>1.9999999998835847</v>
          </cell>
          <cell r="L15" t="str">
            <v>ВЛ 0,4кВ</v>
          </cell>
          <cell r="M15">
            <v>0</v>
          </cell>
          <cell r="N15">
            <v>0</v>
          </cell>
          <cell r="O15">
            <v>32</v>
          </cell>
          <cell r="P15">
            <v>0</v>
          </cell>
          <cell r="Q15">
            <v>0</v>
          </cell>
          <cell r="R15">
            <v>32</v>
          </cell>
          <cell r="S15">
            <v>0</v>
          </cell>
          <cell r="T15">
            <v>0</v>
          </cell>
          <cell r="U15">
            <v>0</v>
          </cell>
          <cell r="V15">
            <v>32</v>
          </cell>
          <cell r="W15">
            <v>0</v>
          </cell>
          <cell r="X15">
            <v>7.04</v>
          </cell>
          <cell r="Y15"/>
          <cell r="Z15"/>
          <cell r="AA15"/>
          <cell r="AB15"/>
          <cell r="AC15">
            <v>1</v>
          </cell>
        </row>
        <row r="16">
          <cell r="A16">
            <v>6</v>
          </cell>
          <cell r="B16" t="str">
            <v>Участок №1</v>
          </cell>
          <cell r="C16" t="str">
            <v>ВЛ</v>
          </cell>
          <cell r="D16" t="str">
            <v>ПС Касимов ф12 ТП-2588 ф1 ВЛ№1</v>
          </cell>
          <cell r="E16" t="str">
            <v>0.38</v>
          </cell>
          <cell r="F16">
            <v>44609.625</v>
          </cell>
          <cell r="G16">
            <v>44609.6875</v>
          </cell>
          <cell r="H16" t="str">
            <v>П</v>
          </cell>
          <cell r="I16">
            <v>1.5</v>
          </cell>
          <cell r="L16" t="str">
            <v>ВЛ-0,4кВ</v>
          </cell>
          <cell r="M16">
            <v>0</v>
          </cell>
          <cell r="N16">
            <v>0</v>
          </cell>
          <cell r="O16">
            <v>29</v>
          </cell>
          <cell r="P16">
            <v>0</v>
          </cell>
          <cell r="Q16">
            <v>0</v>
          </cell>
          <cell r="R16">
            <v>29</v>
          </cell>
          <cell r="S16">
            <v>0</v>
          </cell>
          <cell r="T16">
            <v>0</v>
          </cell>
          <cell r="U16">
            <v>0</v>
          </cell>
          <cell r="V16">
            <v>29</v>
          </cell>
          <cell r="W16">
            <v>0</v>
          </cell>
          <cell r="X16">
            <v>6.38</v>
          </cell>
          <cell r="Y16"/>
          <cell r="Z16"/>
          <cell r="AA16"/>
          <cell r="AB16"/>
          <cell r="AC16">
            <v>1</v>
          </cell>
        </row>
        <row r="17">
          <cell r="A17">
            <v>7</v>
          </cell>
          <cell r="B17" t="str">
            <v>Участок №1</v>
          </cell>
          <cell r="C17" t="str">
            <v>ВЛ</v>
          </cell>
          <cell r="D17" t="str">
            <v xml:space="preserve">ПС Телебукино ВЛ №11 </v>
          </cell>
          <cell r="E17" t="str">
            <v>10 (10.5)</v>
          </cell>
          <cell r="F17">
            <v>44610.354166666664</v>
          </cell>
          <cell r="G17">
            <v>44610.451388888891</v>
          </cell>
          <cell r="H17" t="str">
            <v>П</v>
          </cell>
          <cell r="I17">
            <v>2.3333333334303461</v>
          </cell>
          <cell r="L17" t="str">
            <v>ВЛ11-10кВ</v>
          </cell>
          <cell r="M17">
            <v>0</v>
          </cell>
          <cell r="N17">
            <v>0</v>
          </cell>
          <cell r="O17">
            <v>285</v>
          </cell>
          <cell r="P17">
            <v>0</v>
          </cell>
          <cell r="Q17">
            <v>0</v>
          </cell>
          <cell r="R17">
            <v>285</v>
          </cell>
          <cell r="S17">
            <v>0</v>
          </cell>
          <cell r="T17">
            <v>0</v>
          </cell>
          <cell r="U17">
            <v>0</v>
          </cell>
          <cell r="V17">
            <v>285</v>
          </cell>
          <cell r="W17">
            <v>0</v>
          </cell>
          <cell r="X17">
            <v>62.7</v>
          </cell>
          <cell r="Y17"/>
          <cell r="Z17"/>
          <cell r="AA17"/>
          <cell r="AB17"/>
          <cell r="AC17">
            <v>1</v>
          </cell>
        </row>
        <row r="18">
          <cell r="A18">
            <v>8</v>
          </cell>
          <cell r="B18" t="str">
            <v>Участок №2</v>
          </cell>
          <cell r="C18" t="str">
            <v>ВЛ</v>
          </cell>
          <cell r="D18" t="str">
            <v>ТП-10,ф.2 ВЛ№2-0,4кВ Елатьма</v>
          </cell>
          <cell r="E18" t="str">
            <v>0.38</v>
          </cell>
          <cell r="F18">
            <v>44610.385416666664</v>
          </cell>
          <cell r="G18">
            <v>44610.472222222219</v>
          </cell>
          <cell r="H18" t="str">
            <v>П</v>
          </cell>
          <cell r="I18">
            <v>2.0833333333139308</v>
          </cell>
          <cell r="L18" t="str">
            <v>ВЛ-0.4кВ</v>
          </cell>
          <cell r="M18">
            <v>0</v>
          </cell>
          <cell r="N18">
            <v>0</v>
          </cell>
          <cell r="O18">
            <v>34</v>
          </cell>
          <cell r="P18">
            <v>0</v>
          </cell>
          <cell r="Q18">
            <v>0</v>
          </cell>
          <cell r="R18">
            <v>34</v>
          </cell>
          <cell r="S18">
            <v>0</v>
          </cell>
          <cell r="T18">
            <v>0</v>
          </cell>
          <cell r="U18">
            <v>0</v>
          </cell>
          <cell r="V18">
            <v>34</v>
          </cell>
          <cell r="W18">
            <v>0</v>
          </cell>
          <cell r="X18">
            <v>7.48</v>
          </cell>
          <cell r="Y18"/>
          <cell r="Z18"/>
          <cell r="AA18"/>
          <cell r="AB18"/>
          <cell r="AC18">
            <v>1</v>
          </cell>
        </row>
        <row r="19">
          <cell r="A19">
            <v>9</v>
          </cell>
          <cell r="B19" t="str">
            <v>Участок №1</v>
          </cell>
          <cell r="C19" t="str">
            <v>ТП</v>
          </cell>
          <cell r="D19" t="str">
            <v>ПС Телебукино ф11 ЗТП-2369,2479,2396</v>
          </cell>
          <cell r="E19" t="str">
            <v>10 (10.5)</v>
          </cell>
          <cell r="F19">
            <v>44613.625</v>
          </cell>
          <cell r="G19">
            <v>44613.645833333336</v>
          </cell>
          <cell r="H19" t="str">
            <v>П</v>
          </cell>
          <cell r="I19">
            <v>0.50000000005820766</v>
          </cell>
          <cell r="L19" t="str">
            <v>ВЛ 10кВ</v>
          </cell>
          <cell r="M19">
            <v>0</v>
          </cell>
          <cell r="N19">
            <v>0</v>
          </cell>
          <cell r="O19">
            <v>285</v>
          </cell>
          <cell r="P19">
            <v>0</v>
          </cell>
          <cell r="Q19">
            <v>0</v>
          </cell>
          <cell r="R19">
            <v>285</v>
          </cell>
          <cell r="S19">
            <v>0</v>
          </cell>
          <cell r="T19">
            <v>0</v>
          </cell>
          <cell r="U19">
            <v>0</v>
          </cell>
          <cell r="V19">
            <v>285</v>
          </cell>
          <cell r="W19">
            <v>0</v>
          </cell>
          <cell r="X19">
            <v>62.7</v>
          </cell>
          <cell r="Y19"/>
          <cell r="Z19"/>
          <cell r="AA19"/>
          <cell r="AB19"/>
          <cell r="AC19">
            <v>1</v>
          </cell>
        </row>
        <row r="20">
          <cell r="A20">
            <v>10</v>
          </cell>
          <cell r="B20" t="str">
            <v>Участок №1</v>
          </cell>
          <cell r="C20" t="str">
            <v>ТП</v>
          </cell>
          <cell r="D20" t="str">
            <v>ПС Телебукино ф7 ЗТП-2478</v>
          </cell>
          <cell r="E20" t="str">
            <v>10 (10.5)</v>
          </cell>
          <cell r="F20">
            <v>44614.416666666664</v>
          </cell>
          <cell r="G20">
            <v>44614.5</v>
          </cell>
          <cell r="H20" t="str">
            <v>П</v>
          </cell>
          <cell r="I20">
            <v>2.0000000000582077</v>
          </cell>
          <cell r="L20" t="str">
            <v>ТП 2478</v>
          </cell>
          <cell r="M20">
            <v>0</v>
          </cell>
          <cell r="N20">
            <v>0</v>
          </cell>
          <cell r="O20">
            <v>42</v>
          </cell>
          <cell r="P20">
            <v>0</v>
          </cell>
          <cell r="Q20">
            <v>0</v>
          </cell>
          <cell r="R20">
            <v>42</v>
          </cell>
          <cell r="S20">
            <v>0</v>
          </cell>
          <cell r="T20">
            <v>0</v>
          </cell>
          <cell r="U20">
            <v>0</v>
          </cell>
          <cell r="V20">
            <v>42</v>
          </cell>
          <cell r="W20">
            <v>0</v>
          </cell>
          <cell r="X20">
            <v>9.24</v>
          </cell>
          <cell r="Y20"/>
          <cell r="Z20"/>
          <cell r="AA20"/>
          <cell r="AB20"/>
          <cell r="AC20">
            <v>1</v>
          </cell>
        </row>
        <row r="21">
          <cell r="A21">
            <v>11</v>
          </cell>
          <cell r="B21" t="str">
            <v>Участок №1</v>
          </cell>
          <cell r="C21" t="str">
            <v>ВЛ</v>
          </cell>
          <cell r="D21" t="str">
            <v>ПС Телебукино ф14 КТП-2, ЗТП-1</v>
          </cell>
          <cell r="E21" t="str">
            <v>10 (10.5)</v>
          </cell>
          <cell r="F21">
            <v>44616.416666666664</v>
          </cell>
          <cell r="G21">
            <v>44616.5</v>
          </cell>
          <cell r="H21" t="str">
            <v>П</v>
          </cell>
          <cell r="I21">
            <v>2.0000000000582077</v>
          </cell>
          <cell r="L21" t="str">
            <v>ВЛ14 10кВ</v>
          </cell>
          <cell r="M21">
            <v>0</v>
          </cell>
          <cell r="N21">
            <v>0</v>
          </cell>
          <cell r="O21">
            <v>41</v>
          </cell>
          <cell r="P21">
            <v>0</v>
          </cell>
          <cell r="Q21">
            <v>0</v>
          </cell>
          <cell r="R21">
            <v>41</v>
          </cell>
          <cell r="S21">
            <v>0</v>
          </cell>
          <cell r="T21">
            <v>0</v>
          </cell>
          <cell r="U21">
            <v>0</v>
          </cell>
          <cell r="V21">
            <v>41</v>
          </cell>
          <cell r="W21">
            <v>0</v>
          </cell>
          <cell r="X21">
            <v>9.02</v>
          </cell>
          <cell r="Y21"/>
          <cell r="Z21"/>
          <cell r="AA21"/>
          <cell r="AB21"/>
          <cell r="AC21">
            <v>1</v>
          </cell>
        </row>
      </sheetData>
      <sheetData sheetId="2"/>
      <sheetData sheetId="3">
        <row r="11">
          <cell r="A11">
            <v>1</v>
          </cell>
          <cell r="B11" t="str">
            <v>Участок №1</v>
          </cell>
          <cell r="C11" t="str">
            <v>ВЛ</v>
          </cell>
          <cell r="D11" t="str">
            <v>ЗТП-2369 ВЛ-0,4кВ ф14</v>
          </cell>
          <cell r="E11" t="str">
            <v>0.38</v>
          </cell>
          <cell r="F11">
            <v>44623.375</v>
          </cell>
          <cell r="G11">
            <v>44623.458333333336</v>
          </cell>
          <cell r="H11" t="str">
            <v>В</v>
          </cell>
          <cell r="I11">
            <v>2.0000000000582077</v>
          </cell>
          <cell r="L11" t="str">
            <v xml:space="preserve">ВЛ- 0,4кВ </v>
          </cell>
          <cell r="M11">
            <v>0</v>
          </cell>
          <cell r="N11">
            <v>0</v>
          </cell>
          <cell r="O11">
            <v>18</v>
          </cell>
          <cell r="P11">
            <v>0</v>
          </cell>
          <cell r="Q11">
            <v>0</v>
          </cell>
          <cell r="R11">
            <v>18</v>
          </cell>
          <cell r="S11">
            <v>0</v>
          </cell>
          <cell r="T11">
            <v>0</v>
          </cell>
          <cell r="U11">
            <v>0</v>
          </cell>
          <cell r="V11">
            <v>18</v>
          </cell>
          <cell r="W11">
            <v>0</v>
          </cell>
          <cell r="X11">
            <v>3.96</v>
          </cell>
          <cell r="Y11"/>
          <cell r="Z11" t="str">
            <v>№5 04.03.22</v>
          </cell>
          <cell r="AA11" t="str">
            <v>3.4.7.3</v>
          </cell>
          <cell r="AB11" t="str">
            <v xml:space="preserve">  4.11</v>
          </cell>
          <cell r="AC11">
            <v>1</v>
          </cell>
        </row>
        <row r="12">
          <cell r="A12">
            <v>2</v>
          </cell>
          <cell r="B12" t="str">
            <v>Участок №1</v>
          </cell>
          <cell r="C12" t="str">
            <v>ТП</v>
          </cell>
          <cell r="D12" t="str">
            <v>ТП-1 п Лашма</v>
          </cell>
          <cell r="E12" t="str">
            <v>10 (10.5)</v>
          </cell>
          <cell r="F12">
            <v>44635.583333333336</v>
          </cell>
          <cell r="G12">
            <v>44635.625</v>
          </cell>
          <cell r="H12" t="str">
            <v>П</v>
          </cell>
          <cell r="I12">
            <v>0.99999999994179234</v>
          </cell>
          <cell r="L12" t="str">
            <v>ТП1</v>
          </cell>
          <cell r="M12">
            <v>0</v>
          </cell>
          <cell r="N12">
            <v>0</v>
          </cell>
          <cell r="O12">
            <v>64</v>
          </cell>
          <cell r="P12">
            <v>0</v>
          </cell>
          <cell r="Q12">
            <v>0</v>
          </cell>
          <cell r="R12">
            <v>64</v>
          </cell>
          <cell r="S12">
            <v>0</v>
          </cell>
          <cell r="T12">
            <v>0</v>
          </cell>
          <cell r="U12">
            <v>0</v>
          </cell>
          <cell r="V12">
            <v>64</v>
          </cell>
          <cell r="W12">
            <v>0</v>
          </cell>
          <cell r="X12">
            <v>14.08</v>
          </cell>
          <cell r="Y12"/>
          <cell r="Z12"/>
          <cell r="AA12"/>
          <cell r="AB12"/>
          <cell r="AC12">
            <v>1</v>
          </cell>
        </row>
        <row r="13">
          <cell r="A13">
            <v>3</v>
          </cell>
          <cell r="B13" t="str">
            <v>Участок №1</v>
          </cell>
          <cell r="C13" t="str">
            <v>ТП</v>
          </cell>
          <cell r="D13" t="str">
            <v xml:space="preserve">п Лашма ТП-6 </v>
          </cell>
          <cell r="E13" t="str">
            <v>10 (10.5)</v>
          </cell>
          <cell r="F13">
            <v>44635.625</v>
          </cell>
          <cell r="G13">
            <v>44635.645833333336</v>
          </cell>
          <cell r="H13" t="str">
            <v>П</v>
          </cell>
          <cell r="I13">
            <v>0.50000000005820766</v>
          </cell>
          <cell r="L13" t="str">
            <v>ТП6</v>
          </cell>
          <cell r="M13">
            <v>0</v>
          </cell>
          <cell r="N13">
            <v>0</v>
          </cell>
          <cell r="O13">
            <v>31</v>
          </cell>
          <cell r="P13">
            <v>0</v>
          </cell>
          <cell r="Q13">
            <v>0</v>
          </cell>
          <cell r="R13">
            <v>31</v>
          </cell>
          <cell r="S13">
            <v>0</v>
          </cell>
          <cell r="T13">
            <v>0</v>
          </cell>
          <cell r="U13">
            <v>0</v>
          </cell>
          <cell r="V13">
            <v>31</v>
          </cell>
          <cell r="W13">
            <v>0</v>
          </cell>
          <cell r="X13">
            <v>6.82</v>
          </cell>
          <cell r="Y13"/>
          <cell r="Z13"/>
          <cell r="AA13"/>
          <cell r="AB13"/>
          <cell r="AC13">
            <v>1</v>
          </cell>
        </row>
        <row r="14">
          <cell r="A14">
            <v>4</v>
          </cell>
          <cell r="B14" t="str">
            <v>Участок №2</v>
          </cell>
          <cell r="C14" t="str">
            <v>ВЛ</v>
          </cell>
          <cell r="D14" t="str">
            <v>КТП-12,ф.4 ВЛ-0,4кВ Елатьма</v>
          </cell>
          <cell r="E14" t="str">
            <v>0.38</v>
          </cell>
          <cell r="F14">
            <v>44637.868055555555</v>
          </cell>
          <cell r="G14">
            <v>44637.902777777781</v>
          </cell>
          <cell r="H14" t="str">
            <v>В</v>
          </cell>
          <cell r="I14">
            <v>0.8333333334303461</v>
          </cell>
          <cell r="L14" t="str">
            <v xml:space="preserve">ВЛ- 0,4кВ </v>
          </cell>
          <cell r="M14">
            <v>0</v>
          </cell>
          <cell r="N14">
            <v>0</v>
          </cell>
          <cell r="O14">
            <v>26</v>
          </cell>
          <cell r="P14">
            <v>0</v>
          </cell>
          <cell r="Q14">
            <v>0</v>
          </cell>
          <cell r="R14">
            <v>26</v>
          </cell>
          <cell r="S14">
            <v>0</v>
          </cell>
          <cell r="T14">
            <v>0</v>
          </cell>
          <cell r="U14">
            <v>0</v>
          </cell>
          <cell r="V14">
            <v>26</v>
          </cell>
          <cell r="W14">
            <v>0</v>
          </cell>
          <cell r="X14">
            <v>5.72</v>
          </cell>
          <cell r="Y14"/>
          <cell r="Z14" t="str">
            <v>№6 18.03.22</v>
          </cell>
          <cell r="AA14" t="str">
            <v>3.4.9.3</v>
          </cell>
          <cell r="AB14" t="str">
            <v xml:space="preserve">  4.11</v>
          </cell>
          <cell r="AC14">
            <v>0</v>
          </cell>
        </row>
        <row r="15">
          <cell r="A15">
            <v>5</v>
          </cell>
          <cell r="B15" t="str">
            <v>Участок №2</v>
          </cell>
          <cell r="C15" t="str">
            <v>ВЛ</v>
          </cell>
          <cell r="D15" t="str">
            <v>ТП-11,ф.3 ВЛ-0,4кВ Елатьма</v>
          </cell>
          <cell r="E15" t="str">
            <v>0.38</v>
          </cell>
          <cell r="F15">
            <v>44641.402777777781</v>
          </cell>
          <cell r="G15">
            <v>44641.430555555555</v>
          </cell>
          <cell r="H15" t="str">
            <v>П</v>
          </cell>
          <cell r="I15">
            <v>0.6666666665696539</v>
          </cell>
          <cell r="L15" t="str">
            <v xml:space="preserve">ВЛ- 0,4кВ </v>
          </cell>
          <cell r="M15">
            <v>0</v>
          </cell>
          <cell r="N15">
            <v>0</v>
          </cell>
          <cell r="O15">
            <v>14</v>
          </cell>
          <cell r="P15">
            <v>0</v>
          </cell>
          <cell r="Q15">
            <v>0</v>
          </cell>
          <cell r="R15">
            <v>14</v>
          </cell>
          <cell r="S15">
            <v>0</v>
          </cell>
          <cell r="T15">
            <v>0</v>
          </cell>
          <cell r="U15">
            <v>0</v>
          </cell>
          <cell r="V15">
            <v>14</v>
          </cell>
          <cell r="W15">
            <v>0</v>
          </cell>
          <cell r="X15">
            <v>3.08</v>
          </cell>
          <cell r="Y15"/>
          <cell r="Z15"/>
          <cell r="AA15"/>
          <cell r="AB15"/>
          <cell r="AC15">
            <v>1</v>
          </cell>
        </row>
        <row r="16">
          <cell r="A16">
            <v>6</v>
          </cell>
          <cell r="B16" t="str">
            <v>Участок №2</v>
          </cell>
          <cell r="C16" t="str">
            <v>ВЛ</v>
          </cell>
          <cell r="D16" t="str">
            <v>ТП-11,12,13,14 ВЛ-10кВ Елатьма</v>
          </cell>
          <cell r="E16" t="str">
            <v>10 (10.5)</v>
          </cell>
          <cell r="F16">
            <v>44642.375</v>
          </cell>
          <cell r="G16">
            <v>44642.458333333336</v>
          </cell>
          <cell r="H16" t="str">
            <v>П</v>
          </cell>
          <cell r="I16">
            <v>2.0000000000582077</v>
          </cell>
          <cell r="L16" t="str">
            <v xml:space="preserve">ВЛ- 0,4кВ </v>
          </cell>
          <cell r="M16">
            <v>0</v>
          </cell>
          <cell r="N16">
            <v>0</v>
          </cell>
          <cell r="O16">
            <v>256</v>
          </cell>
          <cell r="P16">
            <v>0</v>
          </cell>
          <cell r="Q16">
            <v>0</v>
          </cell>
          <cell r="R16">
            <v>256</v>
          </cell>
          <cell r="S16">
            <v>0</v>
          </cell>
          <cell r="T16">
            <v>0</v>
          </cell>
          <cell r="U16">
            <v>0</v>
          </cell>
          <cell r="V16">
            <v>256</v>
          </cell>
          <cell r="W16">
            <v>0</v>
          </cell>
          <cell r="X16">
            <v>56.32</v>
          </cell>
          <cell r="Y16"/>
          <cell r="Z16"/>
          <cell r="AA16"/>
          <cell r="AB16"/>
          <cell r="AC16">
            <v>1</v>
          </cell>
        </row>
        <row r="17">
          <cell r="A17">
            <v>7</v>
          </cell>
          <cell r="B17" t="str">
            <v>Участок №1</v>
          </cell>
          <cell r="C17" t="str">
            <v>ВЛ</v>
          </cell>
          <cell r="D17" t="str">
            <v>п Лашма ТП-1 Ф-1 ВЛ 0,4кВ</v>
          </cell>
          <cell r="E17" t="str">
            <v>0.38</v>
          </cell>
          <cell r="F17">
            <v>44643.4375</v>
          </cell>
          <cell r="G17">
            <v>44643.625</v>
          </cell>
          <cell r="H17" t="str">
            <v>П</v>
          </cell>
          <cell r="I17">
            <v>4.5</v>
          </cell>
          <cell r="L17" t="str">
            <v xml:space="preserve">ВЛ- 0,4кВ </v>
          </cell>
          <cell r="M17">
            <v>0</v>
          </cell>
          <cell r="N17">
            <v>0</v>
          </cell>
          <cell r="O17">
            <v>33</v>
          </cell>
          <cell r="P17">
            <v>0</v>
          </cell>
          <cell r="Q17">
            <v>0</v>
          </cell>
          <cell r="R17">
            <v>33</v>
          </cell>
          <cell r="S17">
            <v>0</v>
          </cell>
          <cell r="T17">
            <v>0</v>
          </cell>
          <cell r="U17">
            <v>0</v>
          </cell>
          <cell r="V17">
            <v>33</v>
          </cell>
          <cell r="W17">
            <v>0</v>
          </cell>
          <cell r="X17">
            <v>7.26</v>
          </cell>
          <cell r="Y17"/>
          <cell r="Z17"/>
          <cell r="AA17"/>
          <cell r="AB17"/>
          <cell r="AC17">
            <v>1</v>
          </cell>
        </row>
        <row r="18">
          <cell r="A18">
            <v>8</v>
          </cell>
          <cell r="B18" t="str">
            <v>Участок №2</v>
          </cell>
          <cell r="C18" t="str">
            <v>ВЛ</v>
          </cell>
          <cell r="D18" t="str">
            <v>ЗТП-9, ВЛ-0,4кВ Елатьма</v>
          </cell>
          <cell r="E18" t="str">
            <v>0.38</v>
          </cell>
          <cell r="F18">
            <v>44644.375</v>
          </cell>
          <cell r="G18">
            <v>44644.583333333336</v>
          </cell>
          <cell r="H18" t="str">
            <v>П</v>
          </cell>
          <cell r="I18">
            <v>5.0000000000582077</v>
          </cell>
          <cell r="L18" t="str">
            <v xml:space="preserve">ВЛ- 0,4кВ </v>
          </cell>
          <cell r="M18">
            <v>0</v>
          </cell>
          <cell r="N18">
            <v>0</v>
          </cell>
          <cell r="O18">
            <v>33</v>
          </cell>
          <cell r="P18">
            <v>0</v>
          </cell>
          <cell r="Q18">
            <v>0</v>
          </cell>
          <cell r="R18">
            <v>33</v>
          </cell>
          <cell r="S18">
            <v>0</v>
          </cell>
          <cell r="T18">
            <v>0</v>
          </cell>
          <cell r="U18">
            <v>0</v>
          </cell>
          <cell r="V18">
            <v>33</v>
          </cell>
          <cell r="W18">
            <v>0</v>
          </cell>
          <cell r="X18">
            <v>7.26</v>
          </cell>
          <cell r="Y18"/>
          <cell r="Z18"/>
          <cell r="AA18"/>
          <cell r="AB18"/>
          <cell r="AC18">
            <v>1</v>
          </cell>
        </row>
        <row r="19">
          <cell r="A19">
            <v>9</v>
          </cell>
          <cell r="B19" t="str">
            <v>Участок №1</v>
          </cell>
          <cell r="C19" t="str">
            <v>ВЛ</v>
          </cell>
          <cell r="D19" t="str">
            <v>ПС Касимов ф-12 ВЛ 10кВ</v>
          </cell>
          <cell r="E19" t="str">
            <v>10 (10.5)</v>
          </cell>
          <cell r="F19">
            <v>44646.645833333336</v>
          </cell>
          <cell r="G19">
            <v>44646.729166666664</v>
          </cell>
          <cell r="H19" t="str">
            <v>В</v>
          </cell>
          <cell r="I19">
            <v>1.9999999998835847</v>
          </cell>
          <cell r="L19" t="str">
            <v>ВЛ 10кВ</v>
          </cell>
          <cell r="M19">
            <v>0</v>
          </cell>
          <cell r="N19">
            <v>0</v>
          </cell>
          <cell r="O19">
            <v>248</v>
          </cell>
          <cell r="P19">
            <v>0</v>
          </cell>
          <cell r="Q19">
            <v>0</v>
          </cell>
          <cell r="R19">
            <v>248</v>
          </cell>
          <cell r="S19">
            <v>0</v>
          </cell>
          <cell r="T19">
            <v>0</v>
          </cell>
          <cell r="U19">
            <v>0</v>
          </cell>
          <cell r="V19">
            <v>248</v>
          </cell>
          <cell r="W19">
            <v>0</v>
          </cell>
          <cell r="X19">
            <v>54.56</v>
          </cell>
          <cell r="Y19"/>
          <cell r="Z19" t="str">
            <v>№7 28.03.22</v>
          </cell>
          <cell r="AA19" t="str">
            <v>3.4.9.1</v>
          </cell>
          <cell r="AB19" t="str">
            <v xml:space="preserve">  4.13</v>
          </cell>
          <cell r="AC19">
            <v>0</v>
          </cell>
        </row>
        <row r="20">
          <cell r="A20">
            <v>10</v>
          </cell>
          <cell r="B20" t="str">
            <v>Участок №1</v>
          </cell>
          <cell r="C20" t="str">
            <v>ВЛ</v>
          </cell>
          <cell r="D20" t="str">
            <v>ТП-2588 ф-3 ВЛ 0,4кВ</v>
          </cell>
          <cell r="E20" t="str">
            <v>0.38</v>
          </cell>
          <cell r="F20">
            <v>44648.666666666664</v>
          </cell>
          <cell r="G20">
            <v>44648.729166666664</v>
          </cell>
          <cell r="H20" t="str">
            <v>В</v>
          </cell>
          <cell r="I20">
            <v>1.5</v>
          </cell>
          <cell r="L20" t="str">
            <v xml:space="preserve">ВЛ- 0,4кВ 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  <cell r="U20">
            <v>0</v>
          </cell>
          <cell r="V20">
            <v>1</v>
          </cell>
          <cell r="W20">
            <v>0</v>
          </cell>
          <cell r="X20">
            <v>0.22</v>
          </cell>
          <cell r="Y20"/>
          <cell r="Z20" t="str">
            <v>№8 29.03.22</v>
          </cell>
          <cell r="AA20" t="str">
            <v>3.4.9.3</v>
          </cell>
          <cell r="AB20" t="str">
            <v xml:space="preserve">  4.13</v>
          </cell>
          <cell r="AC20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FDCD-61CE-40A9-8175-9F87D014841A}">
  <dimension ref="A1:AB40"/>
  <sheetViews>
    <sheetView tabSelected="1" topLeftCell="G1" workbookViewId="0">
      <selection activeCell="T43" sqref="T43"/>
    </sheetView>
  </sheetViews>
  <sheetFormatPr defaultRowHeight="14.3" x14ac:dyDescent="0.25"/>
  <cols>
    <col min="4" max="4" width="17.875" customWidth="1"/>
    <col min="6" max="6" width="16.375" bestFit="1" customWidth="1"/>
    <col min="7" max="7" width="16.25" bestFit="1" customWidth="1"/>
    <col min="10" max="10" width="15.75" customWidth="1"/>
    <col min="11" max="11" width="12.375" customWidth="1"/>
    <col min="12" max="12" width="12.75" customWidth="1"/>
    <col min="22" max="22" width="13.25" customWidth="1"/>
  </cols>
  <sheetData>
    <row r="1" spans="1:28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8" x14ac:dyDescent="0.25">
      <c r="A2" t="s">
        <v>0</v>
      </c>
      <c r="S2" s="1" t="s">
        <v>1</v>
      </c>
      <c r="T2" s="2" t="s">
        <v>2</v>
      </c>
      <c r="U2" s="3">
        <v>2022</v>
      </c>
      <c r="V2" t="s">
        <v>3</v>
      </c>
      <c r="AB2" s="4"/>
    </row>
    <row r="3" spans="1:28" x14ac:dyDescent="0.25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AB3" s="4"/>
    </row>
    <row r="4" spans="1:28" x14ac:dyDescent="0.25">
      <c r="A4" s="21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5"/>
      <c r="AA4" s="5"/>
      <c r="AB4" s="5"/>
    </row>
    <row r="5" spans="1:28" ht="19.7" thickBot="1" x14ac:dyDescent="0.3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8" ht="14.95" thickBot="1" x14ac:dyDescent="0.3">
      <c r="A6" s="14" t="s">
        <v>6</v>
      </c>
      <c r="B6" s="15"/>
      <c r="C6" s="15"/>
      <c r="D6" s="15"/>
      <c r="E6" s="15"/>
      <c r="F6" s="15"/>
      <c r="G6" s="15"/>
      <c r="H6" s="15"/>
      <c r="I6" s="16"/>
      <c r="J6" s="15" t="s">
        <v>7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  <c r="W6" s="12" t="s">
        <v>8</v>
      </c>
      <c r="X6" s="29" t="s">
        <v>39</v>
      </c>
      <c r="Y6" s="23" t="s">
        <v>9</v>
      </c>
      <c r="Z6" s="24"/>
      <c r="AA6" s="25"/>
      <c r="AB6" s="17" t="s">
        <v>10</v>
      </c>
    </row>
    <row r="7" spans="1:28" ht="14.95" thickBot="1" x14ac:dyDescent="0.3">
      <c r="A7" s="12" t="s">
        <v>11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  <c r="G7" s="12" t="s">
        <v>17</v>
      </c>
      <c r="H7" s="12" t="s">
        <v>18</v>
      </c>
      <c r="I7" s="12" t="s">
        <v>19</v>
      </c>
      <c r="J7" s="17" t="s">
        <v>20</v>
      </c>
      <c r="K7" s="12" t="s">
        <v>21</v>
      </c>
      <c r="L7" s="12" t="s">
        <v>22</v>
      </c>
      <c r="M7" s="14" t="s">
        <v>23</v>
      </c>
      <c r="N7" s="15"/>
      <c r="O7" s="15"/>
      <c r="P7" s="15"/>
      <c r="Q7" s="15"/>
      <c r="R7" s="15"/>
      <c r="S7" s="15"/>
      <c r="T7" s="15"/>
      <c r="U7" s="16"/>
      <c r="V7" s="12" t="s">
        <v>24</v>
      </c>
      <c r="W7" s="13"/>
      <c r="X7" s="30"/>
      <c r="Y7" s="26"/>
      <c r="Z7" s="27"/>
      <c r="AA7" s="28"/>
      <c r="AB7" s="18"/>
    </row>
    <row r="8" spans="1:28" ht="14.95" thickBot="1" x14ac:dyDescent="0.3">
      <c r="A8" s="13"/>
      <c r="B8" s="13"/>
      <c r="C8" s="13"/>
      <c r="D8" s="13"/>
      <c r="E8" s="13"/>
      <c r="F8" s="13"/>
      <c r="G8" s="13"/>
      <c r="H8" s="13"/>
      <c r="I8" s="13"/>
      <c r="J8" s="18"/>
      <c r="K8" s="13"/>
      <c r="L8" s="13"/>
      <c r="M8" s="12" t="s">
        <v>25</v>
      </c>
      <c r="N8" s="14" t="s">
        <v>26</v>
      </c>
      <c r="O8" s="15"/>
      <c r="P8" s="16"/>
      <c r="Q8" s="14" t="s">
        <v>27</v>
      </c>
      <c r="R8" s="15"/>
      <c r="S8" s="15"/>
      <c r="T8" s="16"/>
      <c r="U8" s="12" t="s">
        <v>28</v>
      </c>
      <c r="V8" s="13"/>
      <c r="W8" s="13"/>
      <c r="X8" s="30"/>
      <c r="Y8" s="12" t="s">
        <v>29</v>
      </c>
      <c r="Z8" s="12" t="s">
        <v>30</v>
      </c>
      <c r="AA8" s="12" t="s">
        <v>31</v>
      </c>
      <c r="AB8" s="18"/>
    </row>
    <row r="9" spans="1:28" ht="221.45" customHeight="1" thickBot="1" x14ac:dyDescent="0.3">
      <c r="A9" s="13"/>
      <c r="B9" s="13"/>
      <c r="C9" s="13"/>
      <c r="D9" s="13"/>
      <c r="E9" s="13"/>
      <c r="F9" s="13"/>
      <c r="G9" s="13"/>
      <c r="H9" s="13"/>
      <c r="I9" s="13"/>
      <c r="J9" s="18"/>
      <c r="K9" s="13"/>
      <c r="L9" s="13"/>
      <c r="M9" s="13"/>
      <c r="N9" s="8" t="s">
        <v>32</v>
      </c>
      <c r="O9" s="8" t="s">
        <v>33</v>
      </c>
      <c r="P9" s="8" t="s">
        <v>34</v>
      </c>
      <c r="Q9" s="8" t="s">
        <v>35</v>
      </c>
      <c r="R9" s="8" t="s">
        <v>36</v>
      </c>
      <c r="S9" s="8" t="s">
        <v>37</v>
      </c>
      <c r="T9" s="8" t="s">
        <v>38</v>
      </c>
      <c r="U9" s="13"/>
      <c r="V9" s="13"/>
      <c r="W9" s="13"/>
      <c r="X9" s="31"/>
      <c r="Y9" s="13"/>
      <c r="Z9" s="13"/>
      <c r="AA9" s="13"/>
      <c r="AB9" s="18"/>
    </row>
    <row r="10" spans="1:28" x14ac:dyDescent="0.25">
      <c r="A10" s="9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9">
        <v>11</v>
      </c>
      <c r="L10" s="9">
        <v>12</v>
      </c>
      <c r="M10" s="9">
        <v>13</v>
      </c>
      <c r="N10" s="9">
        <v>14</v>
      </c>
      <c r="O10" s="9">
        <v>15</v>
      </c>
      <c r="P10" s="9">
        <v>16</v>
      </c>
      <c r="Q10" s="9">
        <v>17</v>
      </c>
      <c r="R10" s="9">
        <v>18</v>
      </c>
      <c r="S10" s="9">
        <v>19</v>
      </c>
      <c r="T10" s="9">
        <v>20</v>
      </c>
      <c r="U10" s="9">
        <v>21</v>
      </c>
      <c r="V10" s="9">
        <v>22</v>
      </c>
      <c r="W10" s="9">
        <v>23</v>
      </c>
      <c r="X10" s="9">
        <v>24</v>
      </c>
      <c r="Y10" s="9">
        <v>25</v>
      </c>
      <c r="Z10" s="9">
        <v>26</v>
      </c>
      <c r="AA10" s="9">
        <v>27</v>
      </c>
      <c r="AB10" s="9">
        <v>28</v>
      </c>
    </row>
    <row r="11" spans="1:28" x14ac:dyDescent="0.25">
      <c r="A11" s="10">
        <f>[1]январь!A11</f>
        <v>1</v>
      </c>
      <c r="B11" s="10" t="str">
        <f>[1]январь!B11</f>
        <v>Участок №1</v>
      </c>
      <c r="C11" s="10" t="str">
        <f>[1]январь!C11</f>
        <v>ТП</v>
      </c>
      <c r="D11" s="10" t="str">
        <f>[1]январь!D11</f>
        <v xml:space="preserve"> ПС-Лашма ф 5 ЗТП 8 ф1</v>
      </c>
      <c r="E11" s="10" t="str">
        <f>[1]январь!E11</f>
        <v>0.38</v>
      </c>
      <c r="F11" s="11">
        <f>[1]январь!F11</f>
        <v>44565.416666666664</v>
      </c>
      <c r="G11" s="11">
        <f>[1]январь!G11</f>
        <v>44565.479166666664</v>
      </c>
      <c r="H11" s="10" t="str">
        <f>[1]январь!H11</f>
        <v>В</v>
      </c>
      <c r="I11" s="10">
        <f>[1]январь!I11</f>
        <v>1.5</v>
      </c>
      <c r="J11" s="10" t="str">
        <f>[1]январь!L11</f>
        <v>ТП8, ф1</v>
      </c>
      <c r="K11" s="10">
        <f>[1]январь!M11</f>
        <v>0</v>
      </c>
      <c r="L11" s="10">
        <f>[1]январь!N11</f>
        <v>0</v>
      </c>
      <c r="M11" s="10">
        <f>[1]январь!O11</f>
        <v>18</v>
      </c>
      <c r="N11" s="10">
        <f>[1]январь!P11</f>
        <v>0</v>
      </c>
      <c r="O11" s="10">
        <f>[1]январь!Q11</f>
        <v>0</v>
      </c>
      <c r="P11" s="10">
        <f>[1]январь!R11</f>
        <v>18</v>
      </c>
      <c r="Q11" s="10">
        <f>[1]январь!S11</f>
        <v>0</v>
      </c>
      <c r="R11" s="10">
        <f>[1]январь!T11</f>
        <v>0</v>
      </c>
      <c r="S11" s="10">
        <f>[1]январь!U11</f>
        <v>0</v>
      </c>
      <c r="T11" s="10">
        <f>[1]январь!V11</f>
        <v>18</v>
      </c>
      <c r="U11" s="10">
        <f>[1]январь!W11</f>
        <v>0</v>
      </c>
      <c r="V11" s="10">
        <f>[1]январь!X11</f>
        <v>3.96</v>
      </c>
      <c r="W11" s="10">
        <f>[1]январь!Y11</f>
        <v>0</v>
      </c>
      <c r="X11" s="10">
        <f>V11*I11</f>
        <v>5.9399999999999995</v>
      </c>
      <c r="Y11" s="10" t="str">
        <f>[1]январь!Z11</f>
        <v>№1 05.01.22</v>
      </c>
      <c r="Z11" s="10" t="str">
        <f>[1]январь!AA11</f>
        <v>3.4.9.3</v>
      </c>
      <c r="AA11" s="10" t="str">
        <f>[1]январь!AB11</f>
        <v xml:space="preserve">  4.10</v>
      </c>
      <c r="AB11" s="10">
        <f>[1]январь!AC11</f>
        <v>0</v>
      </c>
    </row>
    <row r="12" spans="1:28" x14ac:dyDescent="0.25">
      <c r="A12" s="10">
        <f>[1]январь!A12</f>
        <v>2</v>
      </c>
      <c r="B12" s="10" t="str">
        <f>[1]январь!B12</f>
        <v>Участок №1</v>
      </c>
      <c r="C12" s="10" t="str">
        <f>[1]январь!C12</f>
        <v>ВЛ</v>
      </c>
      <c r="D12" s="10" t="str">
        <f>[1]январь!D12</f>
        <v xml:space="preserve"> ПС-Телебукино ф14 КТП2 ф1</v>
      </c>
      <c r="E12" s="10" t="str">
        <f>[1]январь!E12</f>
        <v>0.38</v>
      </c>
      <c r="F12" s="11">
        <f>[1]январь!F12</f>
        <v>44568.416666666664</v>
      </c>
      <c r="G12" s="11">
        <f>[1]январь!G12</f>
        <v>44568.458333333336</v>
      </c>
      <c r="H12" s="10" t="str">
        <f>[1]январь!H12</f>
        <v>В</v>
      </c>
      <c r="I12" s="10">
        <f>[1]январь!I12</f>
        <v>1.0000000001164153</v>
      </c>
      <c r="J12" s="10" t="str">
        <f>[1]январь!L12</f>
        <v>ВЛ- 0,4кВ №1</v>
      </c>
      <c r="K12" s="10">
        <f>[1]январь!M12</f>
        <v>0</v>
      </c>
      <c r="L12" s="10">
        <f>[1]январь!N12</f>
        <v>0</v>
      </c>
      <c r="M12" s="10">
        <f>[1]январь!O12</f>
        <v>1</v>
      </c>
      <c r="N12" s="10">
        <f>[1]январь!P12</f>
        <v>0</v>
      </c>
      <c r="O12" s="10">
        <f>[1]январь!Q12</f>
        <v>0</v>
      </c>
      <c r="P12" s="10">
        <f>[1]январь!R12</f>
        <v>1</v>
      </c>
      <c r="Q12" s="10">
        <f>[1]январь!S12</f>
        <v>0</v>
      </c>
      <c r="R12" s="10">
        <f>[1]январь!T12</f>
        <v>0</v>
      </c>
      <c r="S12" s="10">
        <f>[1]январь!U12</f>
        <v>0</v>
      </c>
      <c r="T12" s="10">
        <f>[1]январь!V12</f>
        <v>1</v>
      </c>
      <c r="U12" s="10">
        <f>[1]январь!W12</f>
        <v>0</v>
      </c>
      <c r="V12" s="10">
        <f>[1]январь!X12</f>
        <v>0.22</v>
      </c>
      <c r="W12" s="10">
        <f>[1]январь!Y12</f>
        <v>0</v>
      </c>
      <c r="X12" s="10">
        <f t="shared" ref="X12:X39" si="0">V12*I12</f>
        <v>0.22000000002561138</v>
      </c>
      <c r="Y12" s="10" t="str">
        <f>[1]январь!Z12</f>
        <v>№2 10.01.22</v>
      </c>
      <c r="Z12" s="10" t="str">
        <f>[1]январь!AA12</f>
        <v>3.4.9.3</v>
      </c>
      <c r="AA12" s="10" t="str">
        <f>[1]январь!AB12</f>
        <v xml:space="preserve">  4.13</v>
      </c>
      <c r="AB12" s="10">
        <f>[1]январь!AC12</f>
        <v>0</v>
      </c>
    </row>
    <row r="13" spans="1:28" x14ac:dyDescent="0.25">
      <c r="A13" s="10">
        <f>[1]январь!A13</f>
        <v>3</v>
      </c>
      <c r="B13" s="10" t="str">
        <f>[1]январь!B13</f>
        <v>Участок №2</v>
      </c>
      <c r="C13" s="10" t="str">
        <f>[1]январь!C13</f>
        <v>ВЛ</v>
      </c>
      <c r="D13" s="10" t="str">
        <f>[1]январь!D13</f>
        <v>ТП-2561 ф 2, ВЛ 0,4кВ Сосновка</v>
      </c>
      <c r="E13" s="10" t="str">
        <f>[1]январь!E13</f>
        <v>0.38</v>
      </c>
      <c r="F13" s="11">
        <f>[1]январь!F13</f>
        <v>44572.402777777781</v>
      </c>
      <c r="G13" s="11">
        <f>[1]январь!G13</f>
        <v>44572.458333333336</v>
      </c>
      <c r="H13" s="10" t="str">
        <f>[1]январь!H13</f>
        <v>П</v>
      </c>
      <c r="I13" s="10">
        <f>[1]январь!I13</f>
        <v>1.3333333333139308</v>
      </c>
      <c r="J13" s="10" t="str">
        <f>[1]январь!L13</f>
        <v>ВЛ- 0,4кВ №2</v>
      </c>
      <c r="K13" s="10">
        <f>[1]январь!M13</f>
        <v>0</v>
      </c>
      <c r="L13" s="10">
        <f>[1]январь!N13</f>
        <v>0</v>
      </c>
      <c r="M13" s="10">
        <f>[1]январь!O13</f>
        <v>31</v>
      </c>
      <c r="N13" s="10">
        <f>[1]январь!P13</f>
        <v>0</v>
      </c>
      <c r="O13" s="10">
        <f>[1]январь!Q13</f>
        <v>0</v>
      </c>
      <c r="P13" s="10">
        <f>[1]январь!R13</f>
        <v>31</v>
      </c>
      <c r="Q13" s="10">
        <f>[1]январь!S13</f>
        <v>0</v>
      </c>
      <c r="R13" s="10">
        <f>[1]январь!T13</f>
        <v>0</v>
      </c>
      <c r="S13" s="10">
        <f>[1]январь!U13</f>
        <v>0</v>
      </c>
      <c r="T13" s="10">
        <f>[1]январь!V13</f>
        <v>31</v>
      </c>
      <c r="U13" s="10">
        <f>[1]январь!W13</f>
        <v>0</v>
      </c>
      <c r="V13" s="10">
        <f>[1]январь!X13</f>
        <v>6.82</v>
      </c>
      <c r="W13" s="10">
        <f>[1]январь!Y13</f>
        <v>0</v>
      </c>
      <c r="X13" s="10">
        <f t="shared" si="0"/>
        <v>9.0933333332010076</v>
      </c>
      <c r="Y13" s="10">
        <f>[1]январь!Z13</f>
        <v>0</v>
      </c>
      <c r="Z13" s="10">
        <f>[1]январь!AA13</f>
        <v>0</v>
      </c>
      <c r="AA13" s="10">
        <f>[1]январь!AB13</f>
        <v>0</v>
      </c>
      <c r="AB13" s="10">
        <f>[1]январь!AC13</f>
        <v>1</v>
      </c>
    </row>
    <row r="14" spans="1:28" x14ac:dyDescent="0.25">
      <c r="A14" s="10">
        <f>[1]январь!A14</f>
        <v>4</v>
      </c>
      <c r="B14" s="10" t="str">
        <f>[1]январь!B14</f>
        <v>Участок №2</v>
      </c>
      <c r="C14" s="10" t="str">
        <f>[1]январь!C14</f>
        <v>ВЛ</v>
      </c>
      <c r="D14" s="10" t="str">
        <f>[1]январь!D14</f>
        <v>ЗТП-2,ф.2 ВЛ-0,4кВ Елатьма</v>
      </c>
      <c r="E14" s="10" t="str">
        <f>[1]январь!E14</f>
        <v>0.38</v>
      </c>
      <c r="F14" s="11">
        <f>[1]январь!F14</f>
        <v>44574.395833333336</v>
      </c>
      <c r="G14" s="11">
        <f>[1]январь!G14</f>
        <v>44574.447916666664</v>
      </c>
      <c r="H14" s="10" t="str">
        <f>[1]январь!H14</f>
        <v>П</v>
      </c>
      <c r="I14" s="10">
        <f>[1]январь!I14</f>
        <v>1.2499999998835847</v>
      </c>
      <c r="J14" s="10" t="str">
        <f>[1]январь!L14</f>
        <v>ВЛ- 0,4кВ №2</v>
      </c>
      <c r="K14" s="10">
        <f>[1]январь!M14</f>
        <v>0</v>
      </c>
      <c r="L14" s="10">
        <f>[1]январь!N14</f>
        <v>0</v>
      </c>
      <c r="M14" s="10">
        <f>[1]январь!O14</f>
        <v>22</v>
      </c>
      <c r="N14" s="10">
        <f>[1]январь!P14</f>
        <v>0</v>
      </c>
      <c r="O14" s="10">
        <f>[1]январь!Q14</f>
        <v>0</v>
      </c>
      <c r="P14" s="10">
        <f>[1]январь!R14</f>
        <v>22</v>
      </c>
      <c r="Q14" s="10">
        <f>[1]январь!S14</f>
        <v>0</v>
      </c>
      <c r="R14" s="10">
        <f>[1]январь!T14</f>
        <v>0</v>
      </c>
      <c r="S14" s="10">
        <f>[1]январь!U14</f>
        <v>0</v>
      </c>
      <c r="T14" s="10">
        <f>[1]январь!V14</f>
        <v>22</v>
      </c>
      <c r="U14" s="10">
        <f>[1]январь!W14</f>
        <v>0</v>
      </c>
      <c r="V14" s="10">
        <f>[1]январь!X14</f>
        <v>4.84</v>
      </c>
      <c r="W14" s="10">
        <f>[1]январь!Y14</f>
        <v>0</v>
      </c>
      <c r="X14" s="10">
        <f t="shared" si="0"/>
        <v>6.0499999994365501</v>
      </c>
      <c r="Y14" s="10">
        <f>[1]январь!Z14</f>
        <v>0</v>
      </c>
      <c r="Z14" s="10">
        <f>[1]январь!AA14</f>
        <v>0</v>
      </c>
      <c r="AA14" s="10">
        <f>[1]январь!AB14</f>
        <v>0</v>
      </c>
      <c r="AB14" s="10">
        <f>[1]январь!AC14</f>
        <v>1</v>
      </c>
    </row>
    <row r="15" spans="1:28" x14ac:dyDescent="0.25">
      <c r="A15" s="10">
        <f>[1]январь!A15</f>
        <v>5</v>
      </c>
      <c r="B15" s="10" t="str">
        <f>[1]январь!B15</f>
        <v>Участок №1</v>
      </c>
      <c r="C15" s="10" t="str">
        <f>[1]январь!C15</f>
        <v>ТП</v>
      </c>
      <c r="D15" s="10" t="str">
        <f>[1]январь!D15</f>
        <v>ПС Лашма ф3 ТП3</v>
      </c>
      <c r="E15" s="10" t="str">
        <f>[1]январь!E15</f>
        <v>10 (10.5)</v>
      </c>
      <c r="F15" s="11">
        <f>[1]январь!F15</f>
        <v>44579.416666666664</v>
      </c>
      <c r="G15" s="11">
        <f>[1]январь!G15</f>
        <v>44579.520833333336</v>
      </c>
      <c r="H15" s="10" t="str">
        <f>[1]январь!H15</f>
        <v>П</v>
      </c>
      <c r="I15" s="10">
        <f>[1]январь!I15</f>
        <v>2.5000000001164153</v>
      </c>
      <c r="J15" s="10" t="str">
        <f>[1]январь!L15</f>
        <v>ТП3</v>
      </c>
      <c r="K15" s="10">
        <f>[1]январь!M15</f>
        <v>0</v>
      </c>
      <c r="L15" s="10">
        <f>[1]январь!N15</f>
        <v>0</v>
      </c>
      <c r="M15" s="10">
        <f>[1]январь!O15</f>
        <v>42</v>
      </c>
      <c r="N15" s="10">
        <f>[1]январь!P15</f>
        <v>0</v>
      </c>
      <c r="O15" s="10">
        <f>[1]январь!Q15</f>
        <v>0</v>
      </c>
      <c r="P15" s="10">
        <f>[1]январь!R15</f>
        <v>42</v>
      </c>
      <c r="Q15" s="10">
        <f>[1]январь!S15</f>
        <v>0</v>
      </c>
      <c r="R15" s="10">
        <f>[1]январь!T15</f>
        <v>0</v>
      </c>
      <c r="S15" s="10">
        <f>[1]январь!U15</f>
        <v>0</v>
      </c>
      <c r="T15" s="10">
        <f>[1]январь!V15</f>
        <v>42</v>
      </c>
      <c r="U15" s="10">
        <f>[1]январь!W15</f>
        <v>0</v>
      </c>
      <c r="V15" s="10">
        <f>[1]январь!X15</f>
        <v>9.24</v>
      </c>
      <c r="W15" s="10">
        <f>[1]январь!Y15</f>
        <v>0</v>
      </c>
      <c r="X15" s="10">
        <f t="shared" si="0"/>
        <v>23.100000001075678</v>
      </c>
      <c r="Y15" s="10">
        <f>[1]январь!Z15</f>
        <v>0</v>
      </c>
      <c r="Z15" s="10">
        <f>[1]январь!AA15</f>
        <v>0</v>
      </c>
      <c r="AA15" s="10">
        <f>[1]январь!AB15</f>
        <v>0</v>
      </c>
      <c r="AB15" s="10">
        <f>[1]январь!AC15</f>
        <v>1</v>
      </c>
    </row>
    <row r="16" spans="1:28" x14ac:dyDescent="0.25">
      <c r="A16" s="10">
        <f>[1]январь!A16</f>
        <v>6</v>
      </c>
      <c r="B16" s="10" t="str">
        <f>[1]январь!B16</f>
        <v>Участок №1</v>
      </c>
      <c r="C16" s="10" t="str">
        <f>[1]январь!C16</f>
        <v>ТП</v>
      </c>
      <c r="D16" s="10" t="str">
        <f>[1]январь!D16</f>
        <v>ПС Зеленино ф3 ЗТП 5</v>
      </c>
      <c r="E16" s="10" t="str">
        <f>[1]январь!E16</f>
        <v>0.38</v>
      </c>
      <c r="F16" s="11">
        <f>[1]январь!F16</f>
        <v>44580.625</v>
      </c>
      <c r="G16" s="11">
        <f>[1]январь!G16</f>
        <v>44580.6875</v>
      </c>
      <c r="H16" s="10" t="str">
        <f>[1]январь!H16</f>
        <v>В</v>
      </c>
      <c r="I16" s="10">
        <f>[1]январь!I16</f>
        <v>1.5</v>
      </c>
      <c r="J16" s="10" t="str">
        <f>[1]январь!L16</f>
        <v>ЗТП 5 ф3</v>
      </c>
      <c r="K16" s="10">
        <f>[1]январь!M16</f>
        <v>0</v>
      </c>
      <c r="L16" s="10">
        <f>[1]январь!N16</f>
        <v>0</v>
      </c>
      <c r="M16" s="10">
        <f>[1]январь!O16</f>
        <v>21</v>
      </c>
      <c r="N16" s="10">
        <f>[1]январь!P16</f>
        <v>0</v>
      </c>
      <c r="O16" s="10">
        <f>[1]январь!Q16</f>
        <v>0</v>
      </c>
      <c r="P16" s="10">
        <f>[1]январь!R16</f>
        <v>21</v>
      </c>
      <c r="Q16" s="10">
        <f>[1]январь!S16</f>
        <v>0</v>
      </c>
      <c r="R16" s="10">
        <f>[1]январь!T16</f>
        <v>0</v>
      </c>
      <c r="S16" s="10">
        <f>[1]январь!U16</f>
        <v>0</v>
      </c>
      <c r="T16" s="10">
        <f>[1]январь!V16</f>
        <v>21</v>
      </c>
      <c r="U16" s="10">
        <f>[1]январь!W16</f>
        <v>0</v>
      </c>
      <c r="V16" s="10">
        <f>[1]январь!X16</f>
        <v>4.62</v>
      </c>
      <c r="W16" s="10">
        <f>[1]январь!Y16</f>
        <v>0</v>
      </c>
      <c r="X16" s="10">
        <f t="shared" si="0"/>
        <v>6.93</v>
      </c>
      <c r="Y16" s="10" t="str">
        <f>[1]январь!Z16</f>
        <v>№3 20.01.22</v>
      </c>
      <c r="Z16" s="10" t="str">
        <f>[1]январь!AA16</f>
        <v>3.4.7.3</v>
      </c>
      <c r="AA16" s="10" t="str">
        <f>[1]январь!AB16</f>
        <v xml:space="preserve">  4.10</v>
      </c>
      <c r="AB16" s="10">
        <f>[1]январь!AC16</f>
        <v>1</v>
      </c>
    </row>
    <row r="17" spans="1:28" x14ac:dyDescent="0.25">
      <c r="A17" s="10">
        <f>[1]январь!A17</f>
        <v>7</v>
      </c>
      <c r="B17" s="10" t="str">
        <f>[1]январь!B17</f>
        <v>Участок №1</v>
      </c>
      <c r="C17" s="10" t="str">
        <f>[1]январь!C17</f>
        <v>ТП</v>
      </c>
      <c r="D17" s="10" t="str">
        <f>[1]январь!D17</f>
        <v>ПС Зеленино ф3 ЗТП 5</v>
      </c>
      <c r="E17" s="10" t="str">
        <f>[1]январь!E17</f>
        <v>0.38</v>
      </c>
      <c r="F17" s="11">
        <f>[1]январь!F17</f>
        <v>44581.583333333336</v>
      </c>
      <c r="G17" s="11">
        <f>[1]январь!G17</f>
        <v>44581.666666666664</v>
      </c>
      <c r="H17" s="10" t="str">
        <f>[1]январь!H17</f>
        <v>П</v>
      </c>
      <c r="I17" s="10">
        <f>[1]январь!I17</f>
        <v>1.9999999998835847</v>
      </c>
      <c r="J17" s="10" t="str">
        <f>[1]январь!L17</f>
        <v>ЗТП 5 ф3</v>
      </c>
      <c r="K17" s="10">
        <f>[1]январь!M17</f>
        <v>0</v>
      </c>
      <c r="L17" s="10">
        <f>[1]январь!N17</f>
        <v>0</v>
      </c>
      <c r="M17" s="10">
        <f>[1]январь!O17</f>
        <v>45</v>
      </c>
      <c r="N17" s="10">
        <f>[1]январь!P17</f>
        <v>0</v>
      </c>
      <c r="O17" s="10">
        <f>[1]январь!Q17</f>
        <v>0</v>
      </c>
      <c r="P17" s="10">
        <f>[1]январь!R17</f>
        <v>45</v>
      </c>
      <c r="Q17" s="10">
        <f>[1]январь!S17</f>
        <v>0</v>
      </c>
      <c r="R17" s="10">
        <f>[1]январь!T17</f>
        <v>0</v>
      </c>
      <c r="S17" s="10">
        <f>[1]январь!U17</f>
        <v>0</v>
      </c>
      <c r="T17" s="10">
        <f>[1]январь!V17</f>
        <v>45</v>
      </c>
      <c r="U17" s="10">
        <f>[1]январь!W17</f>
        <v>0</v>
      </c>
      <c r="V17" s="10">
        <f>[1]январь!X17</f>
        <v>9.9</v>
      </c>
      <c r="W17" s="10">
        <f>[1]январь!Y17</f>
        <v>0</v>
      </c>
      <c r="X17" s="10">
        <f t="shared" si="0"/>
        <v>19.79999999884749</v>
      </c>
      <c r="Y17" s="10">
        <f>[1]январь!Z17</f>
        <v>0</v>
      </c>
      <c r="Z17" s="10">
        <f>[1]январь!AA17</f>
        <v>0</v>
      </c>
      <c r="AA17" s="10">
        <f>[1]январь!AB17</f>
        <v>0</v>
      </c>
      <c r="AB17" s="10">
        <f>[1]январь!AC17</f>
        <v>1</v>
      </c>
    </row>
    <row r="18" spans="1:28" x14ac:dyDescent="0.25">
      <c r="A18" s="10">
        <f>[1]январь!A18</f>
        <v>8</v>
      </c>
      <c r="B18" s="10" t="str">
        <f>[1]январь!B18</f>
        <v>Участок №2</v>
      </c>
      <c r="C18" s="10" t="str">
        <f>[1]январь!C18</f>
        <v>ВЛ</v>
      </c>
      <c r="D18" s="10" t="str">
        <f>[1]январь!D18</f>
        <v>ТП-5,ф.3 ВЛ-0,4кВ Елатьма</v>
      </c>
      <c r="E18" s="10" t="str">
        <f>[1]январь!E18</f>
        <v>0.38</v>
      </c>
      <c r="F18" s="11">
        <f>[1]январь!F18</f>
        <v>44585.375</v>
      </c>
      <c r="G18" s="11">
        <f>[1]январь!G18</f>
        <v>44585.458333333336</v>
      </c>
      <c r="H18" s="10" t="str">
        <f>[1]январь!H18</f>
        <v>П</v>
      </c>
      <c r="I18" s="10">
        <f>[1]январь!I18</f>
        <v>2.0000000000582077</v>
      </c>
      <c r="J18" s="10" t="str">
        <f>[1]январь!L18</f>
        <v>ВЛ- 0,4кВ №3</v>
      </c>
      <c r="K18" s="10">
        <f>[1]январь!M18</f>
        <v>0</v>
      </c>
      <c r="L18" s="10">
        <f>[1]январь!N18</f>
        <v>0</v>
      </c>
      <c r="M18" s="10">
        <f>[1]январь!O18</f>
        <v>27</v>
      </c>
      <c r="N18" s="10">
        <f>[1]январь!P18</f>
        <v>0</v>
      </c>
      <c r="O18" s="10">
        <f>[1]январь!Q18</f>
        <v>0</v>
      </c>
      <c r="P18" s="10">
        <f>[1]январь!R18</f>
        <v>27</v>
      </c>
      <c r="Q18" s="10">
        <f>[1]январь!S18</f>
        <v>0</v>
      </c>
      <c r="R18" s="10">
        <f>[1]январь!T18</f>
        <v>0</v>
      </c>
      <c r="S18" s="10">
        <f>[1]январь!U18</f>
        <v>0</v>
      </c>
      <c r="T18" s="10">
        <f>[1]январь!V18</f>
        <v>27</v>
      </c>
      <c r="U18" s="10">
        <f>[1]январь!W18</f>
        <v>0</v>
      </c>
      <c r="V18" s="10">
        <f>[1]январь!X18</f>
        <v>5.94</v>
      </c>
      <c r="W18" s="10">
        <f>[1]январь!Y18</f>
        <v>0</v>
      </c>
      <c r="X18" s="10">
        <f t="shared" si="0"/>
        <v>11.880000000345754</v>
      </c>
      <c r="Y18" s="10">
        <f>[1]январь!Z18</f>
        <v>0</v>
      </c>
      <c r="Z18" s="10">
        <f>[1]январь!AA18</f>
        <v>0</v>
      </c>
      <c r="AA18" s="10">
        <f>[1]январь!AB18</f>
        <v>0</v>
      </c>
      <c r="AB18" s="10">
        <f>[1]январь!AC18</f>
        <v>1</v>
      </c>
    </row>
    <row r="19" spans="1:28" x14ac:dyDescent="0.25">
      <c r="A19" s="10">
        <f>[1]февраль!A11</f>
        <v>1</v>
      </c>
      <c r="B19" s="10" t="str">
        <f>[1]февраль!B11</f>
        <v>Участок №2</v>
      </c>
      <c r="C19" s="10" t="str">
        <f>[1]февраль!C11</f>
        <v>ВЛ</v>
      </c>
      <c r="D19" s="10" t="str">
        <f>[1]февраль!D11</f>
        <v>КТП-11,ф.3 ВЛ-0,4кВ№3 Елатьма</v>
      </c>
      <c r="E19" s="10" t="str">
        <f>[1]февраль!E11</f>
        <v>0.38</v>
      </c>
      <c r="F19" s="11">
        <f>[1]февраль!F11</f>
        <v>44593.427083333336</v>
      </c>
      <c r="G19" s="11">
        <f>[1]февраль!G11</f>
        <v>44593.510416666664</v>
      </c>
      <c r="H19" s="10" t="str">
        <f>[1]февраль!H11</f>
        <v>П</v>
      </c>
      <c r="I19" s="10">
        <f>[1]февраль!I11</f>
        <v>1.9999999998835847</v>
      </c>
      <c r="J19" s="10" t="str">
        <f>[1]февраль!L11</f>
        <v>ВЛ 0,4кВ</v>
      </c>
      <c r="K19" s="10">
        <f>[1]февраль!M11</f>
        <v>0</v>
      </c>
      <c r="L19" s="10">
        <f>[1]февраль!N11</f>
        <v>0</v>
      </c>
      <c r="M19" s="10">
        <f>[1]февраль!O11</f>
        <v>17</v>
      </c>
      <c r="N19" s="10">
        <f>[1]февраль!P11</f>
        <v>0</v>
      </c>
      <c r="O19" s="10">
        <f>[1]февраль!Q11</f>
        <v>0</v>
      </c>
      <c r="P19" s="10">
        <f>[1]февраль!R11</f>
        <v>17</v>
      </c>
      <c r="Q19" s="10">
        <f>[1]февраль!S11</f>
        <v>0</v>
      </c>
      <c r="R19" s="10">
        <f>[1]февраль!T11</f>
        <v>0</v>
      </c>
      <c r="S19" s="10">
        <f>[1]февраль!U11</f>
        <v>0</v>
      </c>
      <c r="T19" s="10">
        <f>[1]февраль!V11</f>
        <v>17</v>
      </c>
      <c r="U19" s="10">
        <f>[1]февраль!W11</f>
        <v>0</v>
      </c>
      <c r="V19" s="10">
        <f>[1]февраль!X11</f>
        <v>3.74</v>
      </c>
      <c r="W19" s="10">
        <f>[1]февраль!Y11</f>
        <v>0</v>
      </c>
      <c r="X19" s="10">
        <f t="shared" si="0"/>
        <v>7.4799999995646074</v>
      </c>
      <c r="Y19" s="10">
        <f>[1]февраль!Z11</f>
        <v>0</v>
      </c>
      <c r="Z19" s="10">
        <f>[1]февраль!AA11</f>
        <v>0</v>
      </c>
      <c r="AA19" s="10">
        <f>[1]февраль!AB11</f>
        <v>0</v>
      </c>
      <c r="AB19" s="10">
        <f>[1]февраль!AC11</f>
        <v>1</v>
      </c>
    </row>
    <row r="20" spans="1:28" x14ac:dyDescent="0.25">
      <c r="A20" s="10">
        <f>[1]февраль!A12</f>
        <v>2</v>
      </c>
      <c r="B20" s="10" t="str">
        <f>[1]февраль!B12</f>
        <v>Участок №1</v>
      </c>
      <c r="C20" s="10" t="str">
        <f>[1]февраль!C12</f>
        <v>ТП</v>
      </c>
      <c r="D20" s="10" t="str">
        <f>[1]февраль!D12</f>
        <v xml:space="preserve"> ПС-Лашма ф 5 ЗТП 8 </v>
      </c>
      <c r="E20" s="10" t="str">
        <f>[1]февраль!E12</f>
        <v>0.38</v>
      </c>
      <c r="F20" s="11">
        <f>[1]февраль!F12</f>
        <v>44594.8125</v>
      </c>
      <c r="G20" s="11">
        <f>[1]февраль!G12</f>
        <v>44594.854166666664</v>
      </c>
      <c r="H20" s="10" t="str">
        <f>[1]февраль!H12</f>
        <v>В</v>
      </c>
      <c r="I20" s="10">
        <f>[1]февраль!I12</f>
        <v>0.99999999994179234</v>
      </c>
      <c r="J20" s="10" t="str">
        <f>[1]февраль!L12</f>
        <v xml:space="preserve">ВЛ- 0,4кВ </v>
      </c>
      <c r="K20" s="10">
        <f>[1]февраль!M12</f>
        <v>0</v>
      </c>
      <c r="L20" s="10">
        <f>[1]февраль!N12</f>
        <v>0</v>
      </c>
      <c r="M20" s="10">
        <f>[1]февраль!O12</f>
        <v>18</v>
      </c>
      <c r="N20" s="10">
        <f>[1]февраль!P12</f>
        <v>0</v>
      </c>
      <c r="O20" s="10">
        <f>[1]февраль!Q12</f>
        <v>0</v>
      </c>
      <c r="P20" s="10">
        <f>[1]февраль!R12</f>
        <v>18</v>
      </c>
      <c r="Q20" s="10">
        <f>[1]февраль!S12</f>
        <v>0</v>
      </c>
      <c r="R20" s="10">
        <f>[1]февраль!T12</f>
        <v>0</v>
      </c>
      <c r="S20" s="10">
        <f>[1]февраль!U12</f>
        <v>0</v>
      </c>
      <c r="T20" s="10">
        <f>[1]февраль!V12</f>
        <v>18</v>
      </c>
      <c r="U20" s="10">
        <f>[1]февраль!W12</f>
        <v>0</v>
      </c>
      <c r="V20" s="10">
        <f>[1]февраль!X12</f>
        <v>3.96</v>
      </c>
      <c r="W20" s="10">
        <f>[1]февраль!Y12</f>
        <v>0</v>
      </c>
      <c r="X20" s="10">
        <f t="shared" si="0"/>
        <v>3.9599999997694977</v>
      </c>
      <c r="Y20" s="10" t="str">
        <f>[1]февраль!Z12</f>
        <v>№2 10.01.22</v>
      </c>
      <c r="Z20" s="10" t="str">
        <f>[1]февраль!AA12</f>
        <v>3.4.9.3</v>
      </c>
      <c r="AA20" s="10" t="str">
        <f>[1]февраль!AB12</f>
        <v xml:space="preserve">  4.13</v>
      </c>
      <c r="AB20" s="10">
        <f>[1]февраль!AC12</f>
        <v>1</v>
      </c>
    </row>
    <row r="21" spans="1:28" x14ac:dyDescent="0.25">
      <c r="A21" s="10">
        <f>[1]февраль!A13</f>
        <v>3</v>
      </c>
      <c r="B21" s="10" t="str">
        <f>[1]февраль!B13</f>
        <v>Участок №1</v>
      </c>
      <c r="C21" s="10" t="str">
        <f>[1]февраль!C13</f>
        <v>ТП</v>
      </c>
      <c r="D21" s="10" t="str">
        <f>[1]февраль!D13</f>
        <v xml:space="preserve"> ПС-Касимов ф12 ТП-2589 ф3</v>
      </c>
      <c r="E21" s="10" t="str">
        <f>[1]февраль!E13</f>
        <v>0.38</v>
      </c>
      <c r="F21" s="11">
        <f>[1]февраль!F13</f>
        <v>44596.395833333336</v>
      </c>
      <c r="G21" s="11">
        <f>[1]февраль!G13</f>
        <v>44596.4375</v>
      </c>
      <c r="H21" s="10" t="str">
        <f>[1]февраль!H13</f>
        <v>П</v>
      </c>
      <c r="I21" s="10">
        <f>[1]февраль!I13</f>
        <v>0.99999999994179234</v>
      </c>
      <c r="J21" s="10" t="str">
        <f>[1]февраль!L13</f>
        <v>ТП 2589</v>
      </c>
      <c r="K21" s="10">
        <f>[1]февраль!M13</f>
        <v>0</v>
      </c>
      <c r="L21" s="10">
        <f>[1]февраль!N13</f>
        <v>0</v>
      </c>
      <c r="M21" s="10">
        <f>[1]февраль!O13</f>
        <v>21</v>
      </c>
      <c r="N21" s="10">
        <f>[1]февраль!P13</f>
        <v>0</v>
      </c>
      <c r="O21" s="10">
        <f>[1]февраль!Q13</f>
        <v>0</v>
      </c>
      <c r="P21" s="10">
        <f>[1]февраль!R13</f>
        <v>21</v>
      </c>
      <c r="Q21" s="10">
        <f>[1]февраль!S13</f>
        <v>0</v>
      </c>
      <c r="R21" s="10">
        <f>[1]февраль!T13</f>
        <v>0</v>
      </c>
      <c r="S21" s="10">
        <f>[1]февраль!U13</f>
        <v>0</v>
      </c>
      <c r="T21" s="10">
        <f>[1]февраль!V13</f>
        <v>21</v>
      </c>
      <c r="U21" s="10">
        <f>[1]февраль!W13</f>
        <v>0</v>
      </c>
      <c r="V21" s="10">
        <f>[1]февраль!X13</f>
        <v>4.62</v>
      </c>
      <c r="W21" s="10">
        <f>[1]февраль!Y13</f>
        <v>0</v>
      </c>
      <c r="X21" s="10">
        <f t="shared" si="0"/>
        <v>4.619999999731081</v>
      </c>
      <c r="Y21" s="10">
        <f>[1]февраль!Z13</f>
        <v>0</v>
      </c>
      <c r="Z21" s="10">
        <f>[1]февраль!AA13</f>
        <v>0</v>
      </c>
      <c r="AA21" s="10">
        <f>[1]февраль!AB13</f>
        <v>0</v>
      </c>
      <c r="AB21" s="10">
        <f>[1]февраль!AC13</f>
        <v>1</v>
      </c>
    </row>
    <row r="22" spans="1:28" x14ac:dyDescent="0.25">
      <c r="A22" s="10">
        <f>[1]февраль!A14</f>
        <v>4</v>
      </c>
      <c r="B22" s="10" t="str">
        <f>[1]февраль!B14</f>
        <v>Участок №2</v>
      </c>
      <c r="C22" s="10" t="str">
        <f>[1]февраль!C14</f>
        <v>ВЛ</v>
      </c>
      <c r="D22" s="10" t="str">
        <f>[1]февраль!D14</f>
        <v>ТП-2561 ф 2, ВЛ 0,4кВ Сосновка</v>
      </c>
      <c r="E22" s="10" t="str">
        <f>[1]февраль!E14</f>
        <v>0.38</v>
      </c>
      <c r="F22" s="11">
        <f>[1]февраль!F14</f>
        <v>44601.395833333336</v>
      </c>
      <c r="G22" s="11">
        <f>[1]февраль!G14</f>
        <v>44601.458333333336</v>
      </c>
      <c r="H22" s="10" t="str">
        <f>[1]февраль!H14</f>
        <v>П</v>
      </c>
      <c r="I22" s="10">
        <f>[1]февраль!I14</f>
        <v>1.5</v>
      </c>
      <c r="J22" s="10" t="str">
        <f>[1]февраль!L14</f>
        <v xml:space="preserve">ВЛ 0,4кВ </v>
      </c>
      <c r="K22" s="10">
        <f>[1]февраль!M14</f>
        <v>0</v>
      </c>
      <c r="L22" s="10">
        <f>[1]февраль!N14</f>
        <v>0</v>
      </c>
      <c r="M22" s="10">
        <f>[1]февраль!O14</f>
        <v>33</v>
      </c>
      <c r="N22" s="10">
        <f>[1]февраль!P14</f>
        <v>0</v>
      </c>
      <c r="O22" s="10">
        <f>[1]февраль!Q14</f>
        <v>0</v>
      </c>
      <c r="P22" s="10">
        <f>[1]февраль!R14</f>
        <v>33</v>
      </c>
      <c r="Q22" s="10">
        <f>[1]февраль!S14</f>
        <v>0</v>
      </c>
      <c r="R22" s="10">
        <f>[1]февраль!T14</f>
        <v>0</v>
      </c>
      <c r="S22" s="10">
        <f>[1]февраль!U14</f>
        <v>0</v>
      </c>
      <c r="T22" s="10">
        <f>[1]февраль!V14</f>
        <v>33</v>
      </c>
      <c r="U22" s="10">
        <f>[1]февраль!W14</f>
        <v>0</v>
      </c>
      <c r="V22" s="10">
        <f>[1]февраль!X14</f>
        <v>7.26</v>
      </c>
      <c r="W22" s="10">
        <f>[1]февраль!Y14</f>
        <v>0</v>
      </c>
      <c r="X22" s="10">
        <f t="shared" si="0"/>
        <v>10.89</v>
      </c>
      <c r="Y22" s="10">
        <f>[1]февраль!Z14</f>
        <v>0</v>
      </c>
      <c r="Z22" s="10">
        <f>[1]февраль!AA14</f>
        <v>0</v>
      </c>
      <c r="AA22" s="10">
        <f>[1]февраль!AB14</f>
        <v>0</v>
      </c>
      <c r="AB22" s="10">
        <f>[1]февраль!AC14</f>
        <v>1</v>
      </c>
    </row>
    <row r="23" spans="1:28" x14ac:dyDescent="0.25">
      <c r="A23" s="10">
        <f>[1]февраль!A15</f>
        <v>5</v>
      </c>
      <c r="B23" s="10" t="str">
        <f>[1]февраль!B15</f>
        <v>Участок №1</v>
      </c>
      <c r="C23" s="10" t="str">
        <f>[1]февраль!C15</f>
        <v>ВЛ</v>
      </c>
      <c r="D23" s="10" t="str">
        <f>[1]февраль!D15</f>
        <v>ПС Касимов ф12 ТП-2588 ф3 ВЛ№3</v>
      </c>
      <c r="E23" s="10" t="str">
        <f>[1]февраль!E15</f>
        <v>0.38</v>
      </c>
      <c r="F23" s="11">
        <f>[1]февраль!F15</f>
        <v>44607.395833333336</v>
      </c>
      <c r="G23" s="11">
        <f>[1]февраль!G15</f>
        <v>44607.479166666664</v>
      </c>
      <c r="H23" s="10" t="str">
        <f>[1]февраль!H15</f>
        <v>П</v>
      </c>
      <c r="I23" s="10">
        <f>[1]февраль!I15</f>
        <v>1.9999999998835847</v>
      </c>
      <c r="J23" s="10" t="str">
        <f>[1]февраль!L15</f>
        <v>ВЛ 0,4кВ</v>
      </c>
      <c r="K23" s="10">
        <f>[1]февраль!M15</f>
        <v>0</v>
      </c>
      <c r="L23" s="10">
        <f>[1]февраль!N15</f>
        <v>0</v>
      </c>
      <c r="M23" s="10">
        <f>[1]февраль!O15</f>
        <v>32</v>
      </c>
      <c r="N23" s="10">
        <f>[1]февраль!P15</f>
        <v>0</v>
      </c>
      <c r="O23" s="10">
        <f>[1]февраль!Q15</f>
        <v>0</v>
      </c>
      <c r="P23" s="10">
        <f>[1]февраль!R15</f>
        <v>32</v>
      </c>
      <c r="Q23" s="10">
        <f>[1]февраль!S15</f>
        <v>0</v>
      </c>
      <c r="R23" s="10">
        <f>[1]февраль!T15</f>
        <v>0</v>
      </c>
      <c r="S23" s="10">
        <f>[1]февраль!U15</f>
        <v>0</v>
      </c>
      <c r="T23" s="10">
        <f>[1]февраль!V15</f>
        <v>32</v>
      </c>
      <c r="U23" s="10">
        <f>[1]февраль!W15</f>
        <v>0</v>
      </c>
      <c r="V23" s="10">
        <f>[1]февраль!X15</f>
        <v>7.04</v>
      </c>
      <c r="W23" s="10">
        <f>[1]февраль!Y15</f>
        <v>0</v>
      </c>
      <c r="X23" s="10">
        <f t="shared" si="0"/>
        <v>14.079999999180437</v>
      </c>
      <c r="Y23" s="10">
        <f>[1]февраль!Z15</f>
        <v>0</v>
      </c>
      <c r="Z23" s="10">
        <f>[1]февраль!AA15</f>
        <v>0</v>
      </c>
      <c r="AA23" s="10">
        <f>[1]февраль!AB15</f>
        <v>0</v>
      </c>
      <c r="AB23" s="10">
        <f>[1]февраль!AC15</f>
        <v>1</v>
      </c>
    </row>
    <row r="24" spans="1:28" x14ac:dyDescent="0.25">
      <c r="A24" s="10">
        <f>[1]февраль!A16</f>
        <v>6</v>
      </c>
      <c r="B24" s="10" t="str">
        <f>[1]февраль!B16</f>
        <v>Участок №1</v>
      </c>
      <c r="C24" s="10" t="str">
        <f>[1]февраль!C16</f>
        <v>ВЛ</v>
      </c>
      <c r="D24" s="10" t="str">
        <f>[1]февраль!D16</f>
        <v>ПС Касимов ф12 ТП-2588 ф1 ВЛ№1</v>
      </c>
      <c r="E24" s="10" t="str">
        <f>[1]февраль!E16</f>
        <v>0.38</v>
      </c>
      <c r="F24" s="11">
        <f>[1]февраль!F16</f>
        <v>44609.625</v>
      </c>
      <c r="G24" s="11">
        <f>[1]февраль!G16</f>
        <v>44609.6875</v>
      </c>
      <c r="H24" s="10" t="str">
        <f>[1]февраль!H16</f>
        <v>П</v>
      </c>
      <c r="I24" s="10">
        <f>[1]февраль!I16</f>
        <v>1.5</v>
      </c>
      <c r="J24" s="10" t="str">
        <f>[1]февраль!L16</f>
        <v>ВЛ-0,4кВ</v>
      </c>
      <c r="K24" s="10">
        <f>[1]февраль!M16</f>
        <v>0</v>
      </c>
      <c r="L24" s="10">
        <f>[1]февраль!N16</f>
        <v>0</v>
      </c>
      <c r="M24" s="10">
        <f>[1]февраль!O16</f>
        <v>29</v>
      </c>
      <c r="N24" s="10">
        <f>[1]февраль!P16</f>
        <v>0</v>
      </c>
      <c r="O24" s="10">
        <f>[1]февраль!Q16</f>
        <v>0</v>
      </c>
      <c r="P24" s="10">
        <f>[1]февраль!R16</f>
        <v>29</v>
      </c>
      <c r="Q24" s="10">
        <f>[1]февраль!S16</f>
        <v>0</v>
      </c>
      <c r="R24" s="10">
        <f>[1]февраль!T16</f>
        <v>0</v>
      </c>
      <c r="S24" s="10">
        <f>[1]февраль!U16</f>
        <v>0</v>
      </c>
      <c r="T24" s="10">
        <f>[1]февраль!V16</f>
        <v>29</v>
      </c>
      <c r="U24" s="10">
        <f>[1]февраль!W16</f>
        <v>0</v>
      </c>
      <c r="V24" s="10">
        <f>[1]февраль!X16</f>
        <v>6.38</v>
      </c>
      <c r="W24" s="10">
        <f>[1]февраль!Y16</f>
        <v>0</v>
      </c>
      <c r="X24" s="10">
        <f t="shared" si="0"/>
        <v>9.57</v>
      </c>
      <c r="Y24" s="10">
        <f>[1]февраль!Z16</f>
        <v>0</v>
      </c>
      <c r="Z24" s="10">
        <f>[1]февраль!AA16</f>
        <v>0</v>
      </c>
      <c r="AA24" s="10">
        <f>[1]февраль!AB16</f>
        <v>0</v>
      </c>
      <c r="AB24" s="10">
        <f>[1]февраль!AC16</f>
        <v>1</v>
      </c>
    </row>
    <row r="25" spans="1:28" x14ac:dyDescent="0.25">
      <c r="A25" s="10">
        <f>[1]февраль!A17</f>
        <v>7</v>
      </c>
      <c r="B25" s="10" t="str">
        <f>[1]февраль!B17</f>
        <v>Участок №1</v>
      </c>
      <c r="C25" s="10" t="str">
        <f>[1]февраль!C17</f>
        <v>ВЛ</v>
      </c>
      <c r="D25" s="10" t="str">
        <f>[1]февраль!D17</f>
        <v xml:space="preserve">ПС Телебукино ВЛ №11 </v>
      </c>
      <c r="E25" s="10" t="str">
        <f>[1]февраль!E17</f>
        <v>10 (10.5)</v>
      </c>
      <c r="F25" s="11">
        <f>[1]февраль!F17</f>
        <v>44610.354166666664</v>
      </c>
      <c r="G25" s="11">
        <f>[1]февраль!G17</f>
        <v>44610.451388888891</v>
      </c>
      <c r="H25" s="10" t="str">
        <f>[1]февраль!H17</f>
        <v>П</v>
      </c>
      <c r="I25" s="10">
        <f>[1]февраль!I17</f>
        <v>2.3333333334303461</v>
      </c>
      <c r="J25" s="10" t="str">
        <f>[1]февраль!L17</f>
        <v>ВЛ11-10кВ</v>
      </c>
      <c r="K25" s="10">
        <f>[1]февраль!M17</f>
        <v>0</v>
      </c>
      <c r="L25" s="10">
        <f>[1]февраль!N17</f>
        <v>0</v>
      </c>
      <c r="M25" s="10">
        <f>[1]февраль!O17</f>
        <v>285</v>
      </c>
      <c r="N25" s="10">
        <f>[1]февраль!P17</f>
        <v>0</v>
      </c>
      <c r="O25" s="10">
        <f>[1]февраль!Q17</f>
        <v>0</v>
      </c>
      <c r="P25" s="10">
        <f>[1]февраль!R17</f>
        <v>285</v>
      </c>
      <c r="Q25" s="10">
        <f>[1]февраль!S17</f>
        <v>0</v>
      </c>
      <c r="R25" s="10">
        <f>[1]февраль!T17</f>
        <v>0</v>
      </c>
      <c r="S25" s="10">
        <f>[1]февраль!U17</f>
        <v>0</v>
      </c>
      <c r="T25" s="10">
        <f>[1]февраль!V17</f>
        <v>285</v>
      </c>
      <c r="U25" s="10">
        <f>[1]февраль!W17</f>
        <v>0</v>
      </c>
      <c r="V25" s="10">
        <f>[1]февраль!X17</f>
        <v>62.7</v>
      </c>
      <c r="W25" s="10">
        <f>[1]февраль!Y17</f>
        <v>0</v>
      </c>
      <c r="X25" s="10">
        <f t="shared" si="0"/>
        <v>146.30000000608271</v>
      </c>
      <c r="Y25" s="10">
        <f>[1]февраль!Z17</f>
        <v>0</v>
      </c>
      <c r="Z25" s="10">
        <f>[1]февраль!AA17</f>
        <v>0</v>
      </c>
      <c r="AA25" s="10">
        <f>[1]февраль!AB17</f>
        <v>0</v>
      </c>
      <c r="AB25" s="10">
        <f>[1]февраль!AC17</f>
        <v>1</v>
      </c>
    </row>
    <row r="26" spans="1:28" x14ac:dyDescent="0.25">
      <c r="A26" s="10">
        <f>[1]февраль!A18</f>
        <v>8</v>
      </c>
      <c r="B26" s="10" t="str">
        <f>[1]февраль!B18</f>
        <v>Участок №2</v>
      </c>
      <c r="C26" s="10" t="str">
        <f>[1]февраль!C18</f>
        <v>ВЛ</v>
      </c>
      <c r="D26" s="10" t="str">
        <f>[1]февраль!D18</f>
        <v>ТП-10,ф.2 ВЛ№2-0,4кВ Елатьма</v>
      </c>
      <c r="E26" s="10" t="str">
        <f>[1]февраль!E18</f>
        <v>0.38</v>
      </c>
      <c r="F26" s="11">
        <f>[1]февраль!F18</f>
        <v>44610.385416666664</v>
      </c>
      <c r="G26" s="11">
        <f>[1]февраль!G18</f>
        <v>44610.472222222219</v>
      </c>
      <c r="H26" s="10" t="str">
        <f>[1]февраль!H18</f>
        <v>П</v>
      </c>
      <c r="I26" s="10">
        <f>[1]февраль!I18</f>
        <v>2.0833333333139308</v>
      </c>
      <c r="J26" s="10" t="str">
        <f>[1]февраль!L18</f>
        <v>ВЛ-0.4кВ</v>
      </c>
      <c r="K26" s="10">
        <f>[1]февраль!M18</f>
        <v>0</v>
      </c>
      <c r="L26" s="10">
        <f>[1]февраль!N18</f>
        <v>0</v>
      </c>
      <c r="M26" s="10">
        <f>[1]февраль!O18</f>
        <v>34</v>
      </c>
      <c r="N26" s="10">
        <f>[1]февраль!P18</f>
        <v>0</v>
      </c>
      <c r="O26" s="10">
        <f>[1]февраль!Q18</f>
        <v>0</v>
      </c>
      <c r="P26" s="10">
        <f>[1]февраль!R18</f>
        <v>34</v>
      </c>
      <c r="Q26" s="10">
        <f>[1]февраль!S18</f>
        <v>0</v>
      </c>
      <c r="R26" s="10">
        <f>[1]февраль!T18</f>
        <v>0</v>
      </c>
      <c r="S26" s="10">
        <f>[1]февраль!U18</f>
        <v>0</v>
      </c>
      <c r="T26" s="10">
        <f>[1]февраль!V18</f>
        <v>34</v>
      </c>
      <c r="U26" s="10">
        <f>[1]февраль!W18</f>
        <v>0</v>
      </c>
      <c r="V26" s="10">
        <f>[1]февраль!X18</f>
        <v>7.48</v>
      </c>
      <c r="W26" s="10">
        <f>[1]февраль!Y18</f>
        <v>0</v>
      </c>
      <c r="X26" s="10">
        <f t="shared" si="0"/>
        <v>15.583333333188204</v>
      </c>
      <c r="Y26" s="10">
        <f>[1]февраль!Z18</f>
        <v>0</v>
      </c>
      <c r="Z26" s="10">
        <f>[1]февраль!AA18</f>
        <v>0</v>
      </c>
      <c r="AA26" s="10">
        <f>[1]февраль!AB18</f>
        <v>0</v>
      </c>
      <c r="AB26" s="10">
        <f>[1]февраль!AC18</f>
        <v>1</v>
      </c>
    </row>
    <row r="27" spans="1:28" x14ac:dyDescent="0.25">
      <c r="A27" s="10">
        <f>[1]февраль!A19</f>
        <v>9</v>
      </c>
      <c r="B27" s="10" t="str">
        <f>[1]февраль!B19</f>
        <v>Участок №1</v>
      </c>
      <c r="C27" s="10" t="str">
        <f>[1]февраль!C19</f>
        <v>ТП</v>
      </c>
      <c r="D27" s="10" t="str">
        <f>[1]февраль!D19</f>
        <v>ПС Телебукино ф11 ЗТП-2369,2479,2396</v>
      </c>
      <c r="E27" s="10" t="str">
        <f>[1]февраль!E19</f>
        <v>10 (10.5)</v>
      </c>
      <c r="F27" s="11">
        <f>[1]февраль!F19</f>
        <v>44613.625</v>
      </c>
      <c r="G27" s="11">
        <f>[1]февраль!G19</f>
        <v>44613.645833333336</v>
      </c>
      <c r="H27" s="10" t="str">
        <f>[1]февраль!H19</f>
        <v>П</v>
      </c>
      <c r="I27" s="10">
        <f>[1]февраль!I19</f>
        <v>0.50000000005820766</v>
      </c>
      <c r="J27" s="10" t="str">
        <f>[1]февраль!L19</f>
        <v>ВЛ 10кВ</v>
      </c>
      <c r="K27" s="10">
        <f>[1]февраль!M19</f>
        <v>0</v>
      </c>
      <c r="L27" s="10">
        <f>[1]февраль!N19</f>
        <v>0</v>
      </c>
      <c r="M27" s="10">
        <f>[1]февраль!O19</f>
        <v>285</v>
      </c>
      <c r="N27" s="10">
        <f>[1]февраль!P19</f>
        <v>0</v>
      </c>
      <c r="O27" s="10">
        <f>[1]февраль!Q19</f>
        <v>0</v>
      </c>
      <c r="P27" s="10">
        <f>[1]февраль!R19</f>
        <v>285</v>
      </c>
      <c r="Q27" s="10">
        <f>[1]февраль!S19</f>
        <v>0</v>
      </c>
      <c r="R27" s="10">
        <f>[1]февраль!T19</f>
        <v>0</v>
      </c>
      <c r="S27" s="10">
        <f>[1]февраль!U19</f>
        <v>0</v>
      </c>
      <c r="T27" s="10">
        <f>[1]февраль!V19</f>
        <v>285</v>
      </c>
      <c r="U27" s="10">
        <f>[1]февраль!W19</f>
        <v>0</v>
      </c>
      <c r="V27" s="10">
        <f>[1]февраль!X19</f>
        <v>62.7</v>
      </c>
      <c r="W27" s="10">
        <f>[1]февраль!Y19</f>
        <v>0</v>
      </c>
      <c r="X27" s="10">
        <f t="shared" si="0"/>
        <v>31.350000003649622</v>
      </c>
      <c r="Y27" s="10">
        <f>[1]февраль!Z19</f>
        <v>0</v>
      </c>
      <c r="Z27" s="10">
        <f>[1]февраль!AA19</f>
        <v>0</v>
      </c>
      <c r="AA27" s="10">
        <f>[1]февраль!AB19</f>
        <v>0</v>
      </c>
      <c r="AB27" s="10">
        <f>[1]февраль!AC19</f>
        <v>1</v>
      </c>
    </row>
    <row r="28" spans="1:28" x14ac:dyDescent="0.25">
      <c r="A28" s="10">
        <f>[1]февраль!A20</f>
        <v>10</v>
      </c>
      <c r="B28" s="10" t="str">
        <f>[1]февраль!B20</f>
        <v>Участок №1</v>
      </c>
      <c r="C28" s="10" t="str">
        <f>[1]февраль!C20</f>
        <v>ТП</v>
      </c>
      <c r="D28" s="10" t="str">
        <f>[1]февраль!D20</f>
        <v>ПС Телебукино ф7 ЗТП-2478</v>
      </c>
      <c r="E28" s="10" t="str">
        <f>[1]февраль!E20</f>
        <v>10 (10.5)</v>
      </c>
      <c r="F28" s="11">
        <f>[1]февраль!F20</f>
        <v>44614.416666666664</v>
      </c>
      <c r="G28" s="11">
        <f>[1]февраль!G20</f>
        <v>44614.5</v>
      </c>
      <c r="H28" s="10" t="str">
        <f>[1]февраль!H20</f>
        <v>П</v>
      </c>
      <c r="I28" s="10">
        <f>[1]февраль!I20</f>
        <v>2.0000000000582077</v>
      </c>
      <c r="J28" s="10" t="str">
        <f>[1]февраль!L20</f>
        <v>ТП 2478</v>
      </c>
      <c r="K28" s="10">
        <f>[1]февраль!M20</f>
        <v>0</v>
      </c>
      <c r="L28" s="10">
        <f>[1]февраль!N20</f>
        <v>0</v>
      </c>
      <c r="M28" s="10">
        <f>[1]февраль!O20</f>
        <v>42</v>
      </c>
      <c r="N28" s="10">
        <f>[1]февраль!P20</f>
        <v>0</v>
      </c>
      <c r="O28" s="10">
        <f>[1]февраль!Q20</f>
        <v>0</v>
      </c>
      <c r="P28" s="10">
        <f>[1]февраль!R20</f>
        <v>42</v>
      </c>
      <c r="Q28" s="10">
        <f>[1]февраль!S20</f>
        <v>0</v>
      </c>
      <c r="R28" s="10">
        <f>[1]февраль!T20</f>
        <v>0</v>
      </c>
      <c r="S28" s="10">
        <f>[1]февраль!U20</f>
        <v>0</v>
      </c>
      <c r="T28" s="10">
        <f>[1]февраль!V20</f>
        <v>42</v>
      </c>
      <c r="U28" s="10">
        <f>[1]февраль!W20</f>
        <v>0</v>
      </c>
      <c r="V28" s="10">
        <f>[1]февраль!X20</f>
        <v>9.24</v>
      </c>
      <c r="W28" s="10">
        <f>[1]февраль!Y20</f>
        <v>0</v>
      </c>
      <c r="X28" s="10">
        <f t="shared" si="0"/>
        <v>18.480000000537839</v>
      </c>
      <c r="Y28" s="10">
        <f>[1]февраль!Z20</f>
        <v>0</v>
      </c>
      <c r="Z28" s="10">
        <f>[1]февраль!AA20</f>
        <v>0</v>
      </c>
      <c r="AA28" s="10">
        <f>[1]февраль!AB20</f>
        <v>0</v>
      </c>
      <c r="AB28" s="10">
        <f>[1]февраль!AC20</f>
        <v>1</v>
      </c>
    </row>
    <row r="29" spans="1:28" x14ac:dyDescent="0.25">
      <c r="A29" s="10">
        <f>[1]февраль!A21</f>
        <v>11</v>
      </c>
      <c r="B29" s="10" t="str">
        <f>[1]февраль!B21</f>
        <v>Участок №1</v>
      </c>
      <c r="C29" s="10" t="str">
        <f>[1]февраль!C21</f>
        <v>ВЛ</v>
      </c>
      <c r="D29" s="10" t="str">
        <f>[1]февраль!D21</f>
        <v>ПС Телебукино ф14 КТП-2, ЗТП-1</v>
      </c>
      <c r="E29" s="10" t="str">
        <f>[1]февраль!E21</f>
        <v>10 (10.5)</v>
      </c>
      <c r="F29" s="11">
        <f>[1]февраль!F21</f>
        <v>44616.416666666664</v>
      </c>
      <c r="G29" s="11">
        <f>[1]февраль!G21</f>
        <v>44616.5</v>
      </c>
      <c r="H29" s="10" t="str">
        <f>[1]февраль!H21</f>
        <v>П</v>
      </c>
      <c r="I29" s="10">
        <f>[1]февраль!I21</f>
        <v>2.0000000000582077</v>
      </c>
      <c r="J29" s="10" t="str">
        <f>[1]февраль!L21</f>
        <v>ВЛ14 10кВ</v>
      </c>
      <c r="K29" s="10">
        <f>[1]февраль!M21</f>
        <v>0</v>
      </c>
      <c r="L29" s="10">
        <f>[1]февраль!N21</f>
        <v>0</v>
      </c>
      <c r="M29" s="10">
        <f>[1]февраль!O21</f>
        <v>41</v>
      </c>
      <c r="N29" s="10">
        <f>[1]февраль!P21</f>
        <v>0</v>
      </c>
      <c r="O29" s="10">
        <f>[1]февраль!Q21</f>
        <v>0</v>
      </c>
      <c r="P29" s="10">
        <f>[1]февраль!R21</f>
        <v>41</v>
      </c>
      <c r="Q29" s="10">
        <f>[1]февраль!S21</f>
        <v>0</v>
      </c>
      <c r="R29" s="10">
        <f>[1]февраль!T21</f>
        <v>0</v>
      </c>
      <c r="S29" s="10">
        <f>[1]февраль!U21</f>
        <v>0</v>
      </c>
      <c r="T29" s="10">
        <f>[1]февраль!V21</f>
        <v>41</v>
      </c>
      <c r="U29" s="10">
        <f>[1]февраль!W21</f>
        <v>0</v>
      </c>
      <c r="V29" s="10">
        <f>[1]февраль!X21</f>
        <v>9.02</v>
      </c>
      <c r="W29" s="10">
        <f>[1]февраль!Y21</f>
        <v>0</v>
      </c>
      <c r="X29" s="10">
        <f t="shared" si="0"/>
        <v>18.040000000525033</v>
      </c>
      <c r="Y29" s="10">
        <f>[1]февраль!Z21</f>
        <v>0</v>
      </c>
      <c r="Z29" s="10">
        <f>[1]февраль!AA21</f>
        <v>0</v>
      </c>
      <c r="AA29" s="10">
        <f>[1]февраль!AB21</f>
        <v>0</v>
      </c>
      <c r="AB29" s="10">
        <f>[1]февраль!AC21</f>
        <v>1</v>
      </c>
    </row>
    <row r="30" spans="1:28" x14ac:dyDescent="0.25">
      <c r="A30" s="10">
        <f>[1]март!A11</f>
        <v>1</v>
      </c>
      <c r="B30" s="10" t="str">
        <f>[1]март!B11</f>
        <v>Участок №1</v>
      </c>
      <c r="C30" s="10" t="str">
        <f>[1]март!C11</f>
        <v>ВЛ</v>
      </c>
      <c r="D30" s="10" t="str">
        <f>[1]март!D11</f>
        <v>ЗТП-2369 ВЛ-0,4кВ ф14</v>
      </c>
      <c r="E30" s="10" t="str">
        <f>[1]март!E11</f>
        <v>0.38</v>
      </c>
      <c r="F30" s="11">
        <f>[1]март!F11</f>
        <v>44623.375</v>
      </c>
      <c r="G30" s="11">
        <f>[1]март!G11</f>
        <v>44623.458333333336</v>
      </c>
      <c r="H30" s="10" t="str">
        <f>[1]март!H11</f>
        <v>В</v>
      </c>
      <c r="I30" s="10">
        <f>[1]март!I11</f>
        <v>2.0000000000582077</v>
      </c>
      <c r="J30" s="10" t="str">
        <f>[1]март!L11</f>
        <v xml:space="preserve">ВЛ- 0,4кВ </v>
      </c>
      <c r="K30" s="10">
        <f>[1]март!M11</f>
        <v>0</v>
      </c>
      <c r="L30" s="10">
        <f>[1]март!N11</f>
        <v>0</v>
      </c>
      <c r="M30" s="10">
        <f>[1]март!O11</f>
        <v>18</v>
      </c>
      <c r="N30" s="10">
        <f>[1]март!P11</f>
        <v>0</v>
      </c>
      <c r="O30" s="10">
        <f>[1]март!Q11</f>
        <v>0</v>
      </c>
      <c r="P30" s="10">
        <f>[1]март!R11</f>
        <v>18</v>
      </c>
      <c r="Q30" s="10">
        <f>[1]март!S11</f>
        <v>0</v>
      </c>
      <c r="R30" s="10">
        <f>[1]март!T11</f>
        <v>0</v>
      </c>
      <c r="S30" s="10">
        <f>[1]март!U11</f>
        <v>0</v>
      </c>
      <c r="T30" s="10">
        <f>[1]март!V11</f>
        <v>18</v>
      </c>
      <c r="U30" s="10">
        <f>[1]март!W11</f>
        <v>0</v>
      </c>
      <c r="V30" s="10">
        <f>[1]март!X11</f>
        <v>3.96</v>
      </c>
      <c r="W30" s="10">
        <f>[1]март!Y11</f>
        <v>0</v>
      </c>
      <c r="X30" s="10">
        <f t="shared" si="0"/>
        <v>7.9200000002305027</v>
      </c>
      <c r="Y30" s="10" t="str">
        <f>[1]март!Z11</f>
        <v>№5 04.03.22</v>
      </c>
      <c r="Z30" s="10" t="str">
        <f>[1]март!AA11</f>
        <v>3.4.7.3</v>
      </c>
      <c r="AA30" s="10" t="str">
        <f>[1]март!AB11</f>
        <v xml:space="preserve">  4.11</v>
      </c>
      <c r="AB30" s="10">
        <f>[1]март!AC11</f>
        <v>1</v>
      </c>
    </row>
    <row r="31" spans="1:28" x14ac:dyDescent="0.25">
      <c r="A31" s="10">
        <f>[1]март!A12</f>
        <v>2</v>
      </c>
      <c r="B31" s="10" t="str">
        <f>[1]март!B12</f>
        <v>Участок №1</v>
      </c>
      <c r="C31" s="10" t="str">
        <f>[1]март!C12</f>
        <v>ТП</v>
      </c>
      <c r="D31" s="10" t="str">
        <f>[1]март!D12</f>
        <v>ТП-1 п Лашма</v>
      </c>
      <c r="E31" s="10" t="str">
        <f>[1]март!E12</f>
        <v>10 (10.5)</v>
      </c>
      <c r="F31" s="11">
        <f>[1]март!F12</f>
        <v>44635.583333333336</v>
      </c>
      <c r="G31" s="11">
        <f>[1]март!G12</f>
        <v>44635.625</v>
      </c>
      <c r="H31" s="10" t="str">
        <f>[1]март!H12</f>
        <v>П</v>
      </c>
      <c r="I31" s="10">
        <f>[1]март!I12</f>
        <v>0.99999999994179234</v>
      </c>
      <c r="J31" s="10" t="str">
        <f>[1]март!L12</f>
        <v>ТП1</v>
      </c>
      <c r="K31" s="10">
        <f>[1]март!M12</f>
        <v>0</v>
      </c>
      <c r="L31" s="10">
        <f>[1]март!N12</f>
        <v>0</v>
      </c>
      <c r="M31" s="10">
        <f>[1]март!O12</f>
        <v>64</v>
      </c>
      <c r="N31" s="10">
        <f>[1]март!P12</f>
        <v>0</v>
      </c>
      <c r="O31" s="10">
        <f>[1]март!Q12</f>
        <v>0</v>
      </c>
      <c r="P31" s="10">
        <f>[1]март!R12</f>
        <v>64</v>
      </c>
      <c r="Q31" s="10">
        <f>[1]март!S12</f>
        <v>0</v>
      </c>
      <c r="R31" s="10">
        <f>[1]март!T12</f>
        <v>0</v>
      </c>
      <c r="S31" s="10">
        <f>[1]март!U12</f>
        <v>0</v>
      </c>
      <c r="T31" s="10">
        <f>[1]март!V12</f>
        <v>64</v>
      </c>
      <c r="U31" s="10">
        <f>[1]март!W12</f>
        <v>0</v>
      </c>
      <c r="V31" s="10">
        <f>[1]март!X12</f>
        <v>14.08</v>
      </c>
      <c r="W31" s="10">
        <f>[1]март!Y12</f>
        <v>0</v>
      </c>
      <c r="X31" s="10">
        <f t="shared" si="0"/>
        <v>14.079999999180437</v>
      </c>
      <c r="Y31" s="10">
        <f>[1]март!Z12</f>
        <v>0</v>
      </c>
      <c r="Z31" s="10">
        <f>[1]март!AA12</f>
        <v>0</v>
      </c>
      <c r="AA31" s="10">
        <f>[1]март!AB12</f>
        <v>0</v>
      </c>
      <c r="AB31" s="10">
        <f>[1]март!AC12</f>
        <v>1</v>
      </c>
    </row>
    <row r="32" spans="1:28" x14ac:dyDescent="0.25">
      <c r="A32" s="10">
        <f>[1]март!A13</f>
        <v>3</v>
      </c>
      <c r="B32" s="10" t="str">
        <f>[1]март!B13</f>
        <v>Участок №1</v>
      </c>
      <c r="C32" s="10" t="str">
        <f>[1]март!C13</f>
        <v>ТП</v>
      </c>
      <c r="D32" s="10" t="str">
        <f>[1]март!D13</f>
        <v xml:space="preserve">п Лашма ТП-6 </v>
      </c>
      <c r="E32" s="10" t="str">
        <f>[1]март!E13</f>
        <v>10 (10.5)</v>
      </c>
      <c r="F32" s="11">
        <f>[1]март!F13</f>
        <v>44635.625</v>
      </c>
      <c r="G32" s="11">
        <f>[1]март!G13</f>
        <v>44635.645833333336</v>
      </c>
      <c r="H32" s="10" t="str">
        <f>[1]март!H13</f>
        <v>П</v>
      </c>
      <c r="I32" s="10">
        <f>[1]март!I13</f>
        <v>0.50000000005820766</v>
      </c>
      <c r="J32" s="10" t="str">
        <f>[1]март!L13</f>
        <v>ТП6</v>
      </c>
      <c r="K32" s="10">
        <f>[1]март!M13</f>
        <v>0</v>
      </c>
      <c r="L32" s="10">
        <f>[1]март!N13</f>
        <v>0</v>
      </c>
      <c r="M32" s="10">
        <f>[1]март!O13</f>
        <v>31</v>
      </c>
      <c r="N32" s="10">
        <f>[1]март!P13</f>
        <v>0</v>
      </c>
      <c r="O32" s="10">
        <f>[1]март!Q13</f>
        <v>0</v>
      </c>
      <c r="P32" s="10">
        <f>[1]март!R13</f>
        <v>31</v>
      </c>
      <c r="Q32" s="10">
        <f>[1]март!S13</f>
        <v>0</v>
      </c>
      <c r="R32" s="10">
        <f>[1]март!T13</f>
        <v>0</v>
      </c>
      <c r="S32" s="10">
        <f>[1]март!U13</f>
        <v>0</v>
      </c>
      <c r="T32" s="10">
        <f>[1]март!V13</f>
        <v>31</v>
      </c>
      <c r="U32" s="10">
        <f>[1]март!W13</f>
        <v>0</v>
      </c>
      <c r="V32" s="10">
        <f>[1]март!X13</f>
        <v>6.82</v>
      </c>
      <c r="W32" s="10">
        <f>[1]март!Y13</f>
        <v>0</v>
      </c>
      <c r="X32" s="10">
        <f t="shared" si="0"/>
        <v>3.4100000003969764</v>
      </c>
      <c r="Y32" s="10">
        <f>[1]март!Z13</f>
        <v>0</v>
      </c>
      <c r="Z32" s="10">
        <f>[1]март!AA13</f>
        <v>0</v>
      </c>
      <c r="AA32" s="10">
        <f>[1]март!AB13</f>
        <v>0</v>
      </c>
      <c r="AB32" s="10">
        <f>[1]март!AC13</f>
        <v>1</v>
      </c>
    </row>
    <row r="33" spans="1:28" x14ac:dyDescent="0.25">
      <c r="A33" s="10">
        <f>[1]март!A14</f>
        <v>4</v>
      </c>
      <c r="B33" s="10" t="str">
        <f>[1]март!B14</f>
        <v>Участок №2</v>
      </c>
      <c r="C33" s="10" t="str">
        <f>[1]март!C14</f>
        <v>ВЛ</v>
      </c>
      <c r="D33" s="10" t="str">
        <f>[1]март!D14</f>
        <v>КТП-12,ф.4 ВЛ-0,4кВ Елатьма</v>
      </c>
      <c r="E33" s="10" t="str">
        <f>[1]март!E14</f>
        <v>0.38</v>
      </c>
      <c r="F33" s="11">
        <f>[1]март!F14</f>
        <v>44637.868055555555</v>
      </c>
      <c r="G33" s="11">
        <f>[1]март!G14</f>
        <v>44637.902777777781</v>
      </c>
      <c r="H33" s="10" t="str">
        <f>[1]март!H14</f>
        <v>В</v>
      </c>
      <c r="I33" s="10">
        <f>[1]март!I14</f>
        <v>0.8333333334303461</v>
      </c>
      <c r="J33" s="10" t="str">
        <f>[1]март!L14</f>
        <v xml:space="preserve">ВЛ- 0,4кВ </v>
      </c>
      <c r="K33" s="10">
        <f>[1]март!M14</f>
        <v>0</v>
      </c>
      <c r="L33" s="10">
        <f>[1]март!N14</f>
        <v>0</v>
      </c>
      <c r="M33" s="10">
        <f>[1]март!O14</f>
        <v>26</v>
      </c>
      <c r="N33" s="10">
        <f>[1]март!P14</f>
        <v>0</v>
      </c>
      <c r="O33" s="10">
        <f>[1]март!Q14</f>
        <v>0</v>
      </c>
      <c r="P33" s="10">
        <f>[1]март!R14</f>
        <v>26</v>
      </c>
      <c r="Q33" s="10">
        <f>[1]март!S14</f>
        <v>0</v>
      </c>
      <c r="R33" s="10">
        <f>[1]март!T14</f>
        <v>0</v>
      </c>
      <c r="S33" s="10">
        <f>[1]март!U14</f>
        <v>0</v>
      </c>
      <c r="T33" s="10">
        <f>[1]март!V14</f>
        <v>26</v>
      </c>
      <c r="U33" s="10">
        <f>[1]март!W14</f>
        <v>0</v>
      </c>
      <c r="V33" s="10">
        <f>[1]март!X14</f>
        <v>5.72</v>
      </c>
      <c r="W33" s="10">
        <f>[1]март!Y14</f>
        <v>0</v>
      </c>
      <c r="X33" s="10">
        <f t="shared" si="0"/>
        <v>4.7666666672215792</v>
      </c>
      <c r="Y33" s="10" t="str">
        <f>[1]март!Z14</f>
        <v>№6 18.03.22</v>
      </c>
      <c r="Z33" s="10" t="str">
        <f>[1]март!AA14</f>
        <v>3.4.9.3</v>
      </c>
      <c r="AA33" s="10" t="str">
        <f>[1]март!AB14</f>
        <v xml:space="preserve">  4.11</v>
      </c>
      <c r="AB33" s="10">
        <f>[1]март!AC14</f>
        <v>0</v>
      </c>
    </row>
    <row r="34" spans="1:28" x14ac:dyDescent="0.25">
      <c r="A34" s="10">
        <f>[1]март!A15</f>
        <v>5</v>
      </c>
      <c r="B34" s="10" t="str">
        <f>[1]март!B15</f>
        <v>Участок №2</v>
      </c>
      <c r="C34" s="10" t="str">
        <f>[1]март!C15</f>
        <v>ВЛ</v>
      </c>
      <c r="D34" s="10" t="str">
        <f>[1]март!D15</f>
        <v>ТП-11,ф.3 ВЛ-0,4кВ Елатьма</v>
      </c>
      <c r="E34" s="10" t="str">
        <f>[1]март!E15</f>
        <v>0.38</v>
      </c>
      <c r="F34" s="11">
        <f>[1]март!F15</f>
        <v>44641.402777777781</v>
      </c>
      <c r="G34" s="11">
        <f>[1]март!G15</f>
        <v>44641.430555555555</v>
      </c>
      <c r="H34" s="10" t="str">
        <f>[1]март!H15</f>
        <v>П</v>
      </c>
      <c r="I34" s="10">
        <f>[1]март!I15</f>
        <v>0.6666666665696539</v>
      </c>
      <c r="J34" s="10" t="str">
        <f>[1]март!L15</f>
        <v xml:space="preserve">ВЛ- 0,4кВ </v>
      </c>
      <c r="K34" s="10">
        <f>[1]март!M15</f>
        <v>0</v>
      </c>
      <c r="L34" s="10">
        <f>[1]март!N15</f>
        <v>0</v>
      </c>
      <c r="M34" s="10">
        <f>[1]март!O15</f>
        <v>14</v>
      </c>
      <c r="N34" s="10">
        <f>[1]март!P15</f>
        <v>0</v>
      </c>
      <c r="O34" s="10">
        <f>[1]март!Q15</f>
        <v>0</v>
      </c>
      <c r="P34" s="10">
        <f>[1]март!R15</f>
        <v>14</v>
      </c>
      <c r="Q34" s="10">
        <f>[1]март!S15</f>
        <v>0</v>
      </c>
      <c r="R34" s="10">
        <f>[1]март!T15</f>
        <v>0</v>
      </c>
      <c r="S34" s="10">
        <f>[1]март!U15</f>
        <v>0</v>
      </c>
      <c r="T34" s="10">
        <f>[1]март!V15</f>
        <v>14</v>
      </c>
      <c r="U34" s="10">
        <f>[1]март!W15</f>
        <v>0</v>
      </c>
      <c r="V34" s="10">
        <f>[1]март!X15</f>
        <v>3.08</v>
      </c>
      <c r="W34" s="10">
        <f>[1]март!Y15</f>
        <v>0</v>
      </c>
      <c r="X34" s="10">
        <f t="shared" si="0"/>
        <v>2.053333333034534</v>
      </c>
      <c r="Y34" s="10">
        <f>[1]март!Z15</f>
        <v>0</v>
      </c>
      <c r="Z34" s="10">
        <f>[1]март!AA15</f>
        <v>0</v>
      </c>
      <c r="AA34" s="10">
        <f>[1]март!AB15</f>
        <v>0</v>
      </c>
      <c r="AB34" s="10">
        <f>[1]март!AC15</f>
        <v>1</v>
      </c>
    </row>
    <row r="35" spans="1:28" x14ac:dyDescent="0.25">
      <c r="A35" s="10">
        <f>[1]март!A16</f>
        <v>6</v>
      </c>
      <c r="B35" s="10" t="str">
        <f>[1]март!B16</f>
        <v>Участок №2</v>
      </c>
      <c r="C35" s="10" t="str">
        <f>[1]март!C16</f>
        <v>ВЛ</v>
      </c>
      <c r="D35" s="10" t="str">
        <f>[1]март!D16</f>
        <v>ТП-11,12,13,14 ВЛ-10кВ Елатьма</v>
      </c>
      <c r="E35" s="10" t="str">
        <f>[1]март!E16</f>
        <v>10 (10.5)</v>
      </c>
      <c r="F35" s="11">
        <f>[1]март!F16</f>
        <v>44642.375</v>
      </c>
      <c r="G35" s="11">
        <f>[1]март!G16</f>
        <v>44642.458333333336</v>
      </c>
      <c r="H35" s="10" t="str">
        <f>[1]март!H16</f>
        <v>П</v>
      </c>
      <c r="I35" s="10">
        <f>[1]март!I16</f>
        <v>2.0000000000582077</v>
      </c>
      <c r="J35" s="10" t="str">
        <f>[1]март!L16</f>
        <v xml:space="preserve">ВЛ- 0,4кВ </v>
      </c>
      <c r="K35" s="10">
        <f>[1]март!M16</f>
        <v>0</v>
      </c>
      <c r="L35" s="10">
        <f>[1]март!N16</f>
        <v>0</v>
      </c>
      <c r="M35" s="10">
        <f>[1]март!O16</f>
        <v>256</v>
      </c>
      <c r="N35" s="10">
        <f>[1]март!P16</f>
        <v>0</v>
      </c>
      <c r="O35" s="10">
        <f>[1]март!Q16</f>
        <v>0</v>
      </c>
      <c r="P35" s="10">
        <f>[1]март!R16</f>
        <v>256</v>
      </c>
      <c r="Q35" s="10">
        <f>[1]март!S16</f>
        <v>0</v>
      </c>
      <c r="R35" s="10">
        <f>[1]март!T16</f>
        <v>0</v>
      </c>
      <c r="S35" s="10">
        <f>[1]март!U16</f>
        <v>0</v>
      </c>
      <c r="T35" s="10">
        <f>[1]март!V16</f>
        <v>256</v>
      </c>
      <c r="U35" s="10">
        <f>[1]март!W16</f>
        <v>0</v>
      </c>
      <c r="V35" s="10">
        <f>[1]март!X16</f>
        <v>56.32</v>
      </c>
      <c r="W35" s="10">
        <f>[1]март!Y16</f>
        <v>0</v>
      </c>
      <c r="X35" s="10">
        <f t="shared" si="0"/>
        <v>112.64000000327826</v>
      </c>
      <c r="Y35" s="10">
        <f>[1]март!Z16</f>
        <v>0</v>
      </c>
      <c r="Z35" s="10">
        <f>[1]март!AA16</f>
        <v>0</v>
      </c>
      <c r="AA35" s="10">
        <f>[1]март!AB16</f>
        <v>0</v>
      </c>
      <c r="AB35" s="10">
        <f>[1]март!AC16</f>
        <v>1</v>
      </c>
    </row>
    <row r="36" spans="1:28" x14ac:dyDescent="0.25">
      <c r="A36" s="10">
        <f>[1]март!A17</f>
        <v>7</v>
      </c>
      <c r="B36" s="10" t="str">
        <f>[1]март!B17</f>
        <v>Участок №1</v>
      </c>
      <c r="C36" s="10" t="str">
        <f>[1]март!C17</f>
        <v>ВЛ</v>
      </c>
      <c r="D36" s="10" t="str">
        <f>[1]март!D17</f>
        <v>п Лашма ТП-1 Ф-1 ВЛ 0,4кВ</v>
      </c>
      <c r="E36" s="10" t="str">
        <f>[1]март!E17</f>
        <v>0.38</v>
      </c>
      <c r="F36" s="11">
        <f>[1]март!F17</f>
        <v>44643.4375</v>
      </c>
      <c r="G36" s="11">
        <f>[1]март!G17</f>
        <v>44643.625</v>
      </c>
      <c r="H36" s="10" t="str">
        <f>[1]март!H17</f>
        <v>П</v>
      </c>
      <c r="I36" s="10">
        <f>[1]март!I17</f>
        <v>4.5</v>
      </c>
      <c r="J36" s="10" t="str">
        <f>[1]март!L17</f>
        <v xml:space="preserve">ВЛ- 0,4кВ </v>
      </c>
      <c r="K36" s="10">
        <f>[1]март!M17</f>
        <v>0</v>
      </c>
      <c r="L36" s="10">
        <f>[1]март!N17</f>
        <v>0</v>
      </c>
      <c r="M36" s="10">
        <f>[1]март!O17</f>
        <v>33</v>
      </c>
      <c r="N36" s="10">
        <f>[1]март!P17</f>
        <v>0</v>
      </c>
      <c r="O36" s="10">
        <f>[1]март!Q17</f>
        <v>0</v>
      </c>
      <c r="P36" s="10">
        <f>[1]март!R17</f>
        <v>33</v>
      </c>
      <c r="Q36" s="10">
        <f>[1]март!S17</f>
        <v>0</v>
      </c>
      <c r="R36" s="10">
        <f>[1]март!T17</f>
        <v>0</v>
      </c>
      <c r="S36" s="10">
        <f>[1]март!U17</f>
        <v>0</v>
      </c>
      <c r="T36" s="10">
        <f>[1]март!V17</f>
        <v>33</v>
      </c>
      <c r="U36" s="10">
        <f>[1]март!W17</f>
        <v>0</v>
      </c>
      <c r="V36" s="10">
        <f>[1]март!X17</f>
        <v>7.26</v>
      </c>
      <c r="W36" s="10">
        <f>[1]март!Y17</f>
        <v>0</v>
      </c>
      <c r="X36" s="10">
        <f t="shared" si="0"/>
        <v>32.67</v>
      </c>
      <c r="Y36" s="10">
        <f>[1]март!Z17</f>
        <v>0</v>
      </c>
      <c r="Z36" s="10">
        <f>[1]март!AA17</f>
        <v>0</v>
      </c>
      <c r="AA36" s="10">
        <f>[1]март!AB17</f>
        <v>0</v>
      </c>
      <c r="AB36" s="10">
        <f>[1]март!AC17</f>
        <v>1</v>
      </c>
    </row>
    <row r="37" spans="1:28" x14ac:dyDescent="0.25">
      <c r="A37" s="10">
        <f>[1]март!A18</f>
        <v>8</v>
      </c>
      <c r="B37" s="10" t="str">
        <f>[1]март!B18</f>
        <v>Участок №2</v>
      </c>
      <c r="C37" s="10" t="str">
        <f>[1]март!C18</f>
        <v>ВЛ</v>
      </c>
      <c r="D37" s="10" t="str">
        <f>[1]март!D18</f>
        <v>ЗТП-9, ВЛ-0,4кВ Елатьма</v>
      </c>
      <c r="E37" s="10" t="str">
        <f>[1]март!E18</f>
        <v>0.38</v>
      </c>
      <c r="F37" s="11">
        <f>[1]март!F18</f>
        <v>44644.375</v>
      </c>
      <c r="G37" s="11">
        <f>[1]март!G18</f>
        <v>44644.583333333336</v>
      </c>
      <c r="H37" s="10" t="str">
        <f>[1]март!H18</f>
        <v>П</v>
      </c>
      <c r="I37" s="10">
        <f>[1]март!I18</f>
        <v>5.0000000000582077</v>
      </c>
      <c r="J37" s="10" t="str">
        <f>[1]март!L18</f>
        <v xml:space="preserve">ВЛ- 0,4кВ </v>
      </c>
      <c r="K37" s="10">
        <f>[1]март!M18</f>
        <v>0</v>
      </c>
      <c r="L37" s="10">
        <f>[1]март!N18</f>
        <v>0</v>
      </c>
      <c r="M37" s="10">
        <f>[1]март!O18</f>
        <v>33</v>
      </c>
      <c r="N37" s="10">
        <f>[1]март!P18</f>
        <v>0</v>
      </c>
      <c r="O37" s="10">
        <f>[1]март!Q18</f>
        <v>0</v>
      </c>
      <c r="P37" s="10">
        <f>[1]март!R18</f>
        <v>33</v>
      </c>
      <c r="Q37" s="10">
        <f>[1]март!S18</f>
        <v>0</v>
      </c>
      <c r="R37" s="10">
        <f>[1]март!T18</f>
        <v>0</v>
      </c>
      <c r="S37" s="10">
        <f>[1]март!U18</f>
        <v>0</v>
      </c>
      <c r="T37" s="10">
        <f>[1]март!V18</f>
        <v>33</v>
      </c>
      <c r="U37" s="10">
        <f>[1]март!W18</f>
        <v>0</v>
      </c>
      <c r="V37" s="10">
        <f>[1]март!X18</f>
        <v>7.26</v>
      </c>
      <c r="W37" s="10">
        <f>[1]март!Y18</f>
        <v>0</v>
      </c>
      <c r="X37" s="10">
        <f t="shared" si="0"/>
        <v>36.300000000422585</v>
      </c>
      <c r="Y37" s="10">
        <f>[1]март!Z18</f>
        <v>0</v>
      </c>
      <c r="Z37" s="10">
        <f>[1]март!AA18</f>
        <v>0</v>
      </c>
      <c r="AA37" s="10">
        <f>[1]март!AB18</f>
        <v>0</v>
      </c>
      <c r="AB37" s="10">
        <f>[1]март!AC18</f>
        <v>1</v>
      </c>
    </row>
    <row r="38" spans="1:28" x14ac:dyDescent="0.25">
      <c r="A38" s="10">
        <f>[1]март!A19</f>
        <v>9</v>
      </c>
      <c r="B38" s="10" t="str">
        <f>[1]март!B19</f>
        <v>Участок №1</v>
      </c>
      <c r="C38" s="10" t="str">
        <f>[1]март!C19</f>
        <v>ВЛ</v>
      </c>
      <c r="D38" s="10" t="str">
        <f>[1]март!D19</f>
        <v>ПС Касимов ф-12 ВЛ 10кВ</v>
      </c>
      <c r="E38" s="10" t="str">
        <f>[1]март!E19</f>
        <v>10 (10.5)</v>
      </c>
      <c r="F38" s="11">
        <f>[1]март!F19</f>
        <v>44646.645833333336</v>
      </c>
      <c r="G38" s="11">
        <f>[1]март!G19</f>
        <v>44646.729166666664</v>
      </c>
      <c r="H38" s="10" t="str">
        <f>[1]март!H19</f>
        <v>В</v>
      </c>
      <c r="I38" s="10">
        <f>[1]март!I19</f>
        <v>1.9999999998835847</v>
      </c>
      <c r="J38" s="10" t="str">
        <f>[1]март!L19</f>
        <v>ВЛ 10кВ</v>
      </c>
      <c r="K38" s="10">
        <f>[1]март!M19</f>
        <v>0</v>
      </c>
      <c r="L38" s="10">
        <f>[1]март!N19</f>
        <v>0</v>
      </c>
      <c r="M38" s="10">
        <f>[1]март!O19</f>
        <v>248</v>
      </c>
      <c r="N38" s="10">
        <f>[1]март!P19</f>
        <v>0</v>
      </c>
      <c r="O38" s="10">
        <f>[1]март!Q19</f>
        <v>0</v>
      </c>
      <c r="P38" s="10">
        <f>[1]март!R19</f>
        <v>248</v>
      </c>
      <c r="Q38" s="10">
        <f>[1]март!S19</f>
        <v>0</v>
      </c>
      <c r="R38" s="10">
        <f>[1]март!T19</f>
        <v>0</v>
      </c>
      <c r="S38" s="10">
        <f>[1]март!U19</f>
        <v>0</v>
      </c>
      <c r="T38" s="10">
        <f>[1]март!V19</f>
        <v>248</v>
      </c>
      <c r="U38" s="10">
        <f>[1]март!W19</f>
        <v>0</v>
      </c>
      <c r="V38" s="10">
        <f>[1]март!X19</f>
        <v>54.56</v>
      </c>
      <c r="W38" s="10">
        <f>[1]март!Y19</f>
        <v>0</v>
      </c>
      <c r="X38" s="10">
        <f t="shared" si="0"/>
        <v>109.11999999364838</v>
      </c>
      <c r="Y38" s="10" t="str">
        <f>[1]март!Z19</f>
        <v>№7 28.03.22</v>
      </c>
      <c r="Z38" s="10" t="str">
        <f>[1]март!AA19</f>
        <v>3.4.9.1</v>
      </c>
      <c r="AA38" s="10" t="str">
        <f>[1]март!AB19</f>
        <v xml:space="preserve">  4.13</v>
      </c>
      <c r="AB38" s="10">
        <f>[1]март!AC19</f>
        <v>0</v>
      </c>
    </row>
    <row r="39" spans="1:28" x14ac:dyDescent="0.25">
      <c r="A39" s="10">
        <f>[1]март!A20</f>
        <v>10</v>
      </c>
      <c r="B39" s="10" t="str">
        <f>[1]март!B20</f>
        <v>Участок №1</v>
      </c>
      <c r="C39" s="10" t="str">
        <f>[1]март!C20</f>
        <v>ВЛ</v>
      </c>
      <c r="D39" s="10" t="str">
        <f>[1]март!D20</f>
        <v>ТП-2588 ф-3 ВЛ 0,4кВ</v>
      </c>
      <c r="E39" s="10" t="str">
        <f>[1]март!E20</f>
        <v>0.38</v>
      </c>
      <c r="F39" s="11">
        <f>[1]март!F20</f>
        <v>44648.666666666664</v>
      </c>
      <c r="G39" s="11">
        <f>[1]март!G20</f>
        <v>44648.729166666664</v>
      </c>
      <c r="H39" s="10" t="str">
        <f>[1]март!H20</f>
        <v>В</v>
      </c>
      <c r="I39" s="10">
        <f>[1]март!I20</f>
        <v>1.5</v>
      </c>
      <c r="J39" s="10" t="str">
        <f>[1]март!L20</f>
        <v xml:space="preserve">ВЛ- 0,4кВ </v>
      </c>
      <c r="K39" s="10">
        <f>[1]март!M20</f>
        <v>0</v>
      </c>
      <c r="L39" s="10">
        <f>[1]март!N20</f>
        <v>0</v>
      </c>
      <c r="M39" s="10">
        <f>[1]март!O20</f>
        <v>1</v>
      </c>
      <c r="N39" s="10">
        <f>[1]март!P20</f>
        <v>0</v>
      </c>
      <c r="O39" s="10">
        <f>[1]март!Q20</f>
        <v>0</v>
      </c>
      <c r="P39" s="10">
        <f>[1]март!R20</f>
        <v>1</v>
      </c>
      <c r="Q39" s="10">
        <f>[1]март!S20</f>
        <v>0</v>
      </c>
      <c r="R39" s="10">
        <f>[1]март!T20</f>
        <v>0</v>
      </c>
      <c r="S39" s="10">
        <f>[1]март!U20</f>
        <v>0</v>
      </c>
      <c r="T39" s="10">
        <f>[1]март!V20</f>
        <v>1</v>
      </c>
      <c r="U39" s="10">
        <f>[1]март!W20</f>
        <v>0</v>
      </c>
      <c r="V39" s="10">
        <f>[1]март!X20</f>
        <v>0.22</v>
      </c>
      <c r="W39" s="10">
        <f>[1]март!Y20</f>
        <v>0</v>
      </c>
      <c r="X39" s="10">
        <f t="shared" si="0"/>
        <v>0.33</v>
      </c>
      <c r="Y39" s="10" t="str">
        <f>[1]март!Z20</f>
        <v>№8 29.03.22</v>
      </c>
      <c r="Z39" s="10" t="str">
        <f>[1]март!AA20</f>
        <v>3.4.9.3</v>
      </c>
      <c r="AA39" s="10" t="str">
        <f>[1]март!AB20</f>
        <v xml:space="preserve">  4.13</v>
      </c>
      <c r="AB39" s="10">
        <f>[1]март!AC20</f>
        <v>0</v>
      </c>
    </row>
    <row r="40" spans="1:28" x14ac:dyDescent="0.25">
      <c r="V40">
        <f>SUM(V11:V39)</f>
        <v>388.96000000000004</v>
      </c>
      <c r="X40" s="32">
        <f>SUM(X11:X39)</f>
        <v>686.65666667257426</v>
      </c>
    </row>
  </sheetData>
  <mergeCells count="30">
    <mergeCell ref="A1:S1"/>
    <mergeCell ref="A3:Y3"/>
    <mergeCell ref="A4:Y4"/>
    <mergeCell ref="A6:I6"/>
    <mergeCell ref="J6:V6"/>
    <mergeCell ref="W6:W9"/>
    <mergeCell ref="Y6:AA7"/>
    <mergeCell ref="J7:J9"/>
    <mergeCell ref="K7:K9"/>
    <mergeCell ref="L7:L9"/>
    <mergeCell ref="X6:X9"/>
    <mergeCell ref="AB6:AB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Y8:Y9"/>
    <mergeCell ref="Z8:Z9"/>
    <mergeCell ref="AA8:AA9"/>
    <mergeCell ref="M7:U7"/>
    <mergeCell ref="V7:V9"/>
    <mergeCell ref="M8:M9"/>
    <mergeCell ref="N8:P8"/>
    <mergeCell ref="Q8:T8"/>
    <mergeCell ref="U8:U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2022-04-29T13:47:14Z</dcterms:created>
  <dcterms:modified xsi:type="dcterms:W3CDTF">2022-04-29T13:53:58Z</dcterms:modified>
</cp:coreProperties>
</file>