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для кварт.отчета\"/>
    </mc:Choice>
  </mc:AlternateContent>
  <xr:revisionPtr revIDLastSave="0" documentId="13_ncr:1_{3107D9A6-F2BA-45C0-81AB-6ECD4D9E3564}" xr6:coauthVersionLast="47" xr6:coauthVersionMax="47" xr10:uidLastSave="{00000000-0000-0000-0000-000000000000}"/>
  <bookViews>
    <workbookView xWindow="-109" yWindow="-109" windowWidth="26301" windowHeight="14427" xr2:uid="{39068576-29AD-43D4-974E-FA20E0EE748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53" i="1" l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11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T52" i="1"/>
  <c r="V52" i="1" s="1"/>
  <c r="M52" i="1"/>
  <c r="T51" i="1"/>
  <c r="V51" i="1" s="1"/>
  <c r="M51" i="1"/>
  <c r="T50" i="1"/>
  <c r="V50" i="1" s="1"/>
  <c r="M50" i="1"/>
  <c r="T49" i="1"/>
  <c r="V49" i="1" s="1"/>
  <c r="M49" i="1"/>
  <c r="T48" i="1"/>
  <c r="V48" i="1" s="1"/>
  <c r="M48" i="1"/>
  <c r="T47" i="1"/>
  <c r="V47" i="1" s="1"/>
  <c r="M47" i="1"/>
  <c r="T46" i="1"/>
  <c r="V46" i="1" s="1"/>
  <c r="M46" i="1"/>
  <c r="T45" i="1"/>
  <c r="V45" i="1" s="1"/>
  <c r="M45" i="1"/>
  <c r="T44" i="1"/>
  <c r="V44" i="1" s="1"/>
  <c r="M44" i="1"/>
  <c r="T43" i="1"/>
  <c r="V43" i="1" s="1"/>
  <c r="M43" i="1"/>
  <c r="T42" i="1"/>
  <c r="V42" i="1" s="1"/>
  <c r="M42" i="1"/>
  <c r="T41" i="1"/>
  <c r="V41" i="1" s="1"/>
  <c r="M41" i="1"/>
  <c r="T40" i="1"/>
  <c r="V40" i="1" s="1"/>
  <c r="M40" i="1"/>
  <c r="T39" i="1"/>
  <c r="V39" i="1" s="1"/>
  <c r="M39" i="1"/>
  <c r="T38" i="1"/>
  <c r="V38" i="1" s="1"/>
  <c r="M38" i="1"/>
  <c r="T37" i="1"/>
  <c r="V37" i="1" s="1"/>
  <c r="M37" i="1"/>
  <c r="T36" i="1"/>
  <c r="V36" i="1" s="1"/>
  <c r="M36" i="1"/>
  <c r="T35" i="1"/>
  <c r="V35" i="1" s="1"/>
  <c r="M35" i="1"/>
  <c r="T34" i="1"/>
  <c r="V34" i="1" s="1"/>
  <c r="M34" i="1"/>
  <c r="T33" i="1"/>
  <c r="V33" i="1" s="1"/>
  <c r="M33" i="1"/>
  <c r="T32" i="1"/>
  <c r="V32" i="1" s="1"/>
  <c r="M32" i="1"/>
  <c r="T31" i="1"/>
  <c r="V31" i="1" s="1"/>
  <c r="M31" i="1"/>
  <c r="T30" i="1"/>
  <c r="V30" i="1" s="1"/>
  <c r="M30" i="1"/>
  <c r="T29" i="1"/>
  <c r="V29" i="1" s="1"/>
  <c r="M29" i="1"/>
  <c r="T28" i="1"/>
  <c r="V28" i="1" s="1"/>
  <c r="M28" i="1"/>
  <c r="T27" i="1"/>
  <c r="V27" i="1" s="1"/>
  <c r="M27" i="1"/>
  <c r="T26" i="1"/>
  <c r="V26" i="1" s="1"/>
  <c r="M26" i="1"/>
  <c r="T25" i="1"/>
  <c r="V25" i="1" s="1"/>
  <c r="M25" i="1"/>
</calcChain>
</file>

<file path=xl/sharedStrings.xml><?xml version="1.0" encoding="utf-8"?>
<sst xmlns="http://schemas.openxmlformats.org/spreadsheetml/2006/main" count="277" uniqueCount="83">
  <si>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</si>
  <si>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года</t>
  </si>
  <si>
    <t>МУ МПЖКХ Гусь-Железный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</si>
  <si>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</si>
  <si>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</si>
  <si>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</si>
  <si>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</si>
  <si>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</si>
  <si>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</si>
  <si>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</si>
  <si>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</si>
  <si>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</si>
  <si>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</si>
  <si>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</si>
  <si>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</si>
  <si>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</si>
  <si>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</si>
  <si>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</si>
  <si>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</si>
  <si>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</si>
  <si>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</si>
  <si>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</si>
  <si>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</si>
  <si>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</si>
  <si>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</si>
  <si>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</si>
  <si>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</si>
  <si>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</si>
  <si>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</si>
  <si>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</si>
  <si>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</si>
  <si>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Участок №1</t>
  </si>
  <si>
    <t>ТП</t>
  </si>
  <si>
    <t>0.38</t>
  </si>
  <si>
    <t>В</t>
  </si>
  <si>
    <t>ВЛ</t>
  </si>
  <si>
    <t>Участок №2</t>
  </si>
  <si>
    <t>П</t>
  </si>
  <si>
    <t>10 (10.5)</t>
  </si>
  <si>
    <t>ТП-5,ф.3 ВЛ-0,4кВ Елатьма</t>
  </si>
  <si>
    <t>ВЛ 0,4кВ</t>
  </si>
  <si>
    <t>ПС</t>
  </si>
  <si>
    <t>ПС Телебукино Ф-5, Тп 2553</t>
  </si>
  <si>
    <t xml:space="preserve">ВЛ- 10кВ </t>
  </si>
  <si>
    <t xml:space="preserve">ТП-6 п.Лашма </t>
  </si>
  <si>
    <t>ТП-1 п. Лашма ф-1 ВЛ-0,4кВ</t>
  </si>
  <si>
    <t>ТП-2591 п. Лощинино Ф-3, ВЛ-0,4кВ</t>
  </si>
  <si>
    <t xml:space="preserve">ВЛ- 0,4кВ </t>
  </si>
  <si>
    <t>ТП-2284 Рыбхоз.</t>
  </si>
  <si>
    <t>ТП-2284 Рыбхоз. Ф-1</t>
  </si>
  <si>
    <t xml:space="preserve">ВЛ 0,4кВ </t>
  </si>
  <si>
    <t>ТП-1 п.Лашма ф-3 ВЛ 0,4кВ</t>
  </si>
  <si>
    <t>ТП-2179,ф.1 ВЛ-0,4кВ Любовниково</t>
  </si>
  <si>
    <t>ТП-8 п.Лашма Ф-2</t>
  </si>
  <si>
    <t>ТП-7 п.Лашма ф-1 ВЛ 0,4кВ</t>
  </si>
  <si>
    <t xml:space="preserve">ТП-2591 п. Лощинино </t>
  </si>
  <si>
    <t>ПС Касимов Ф-12, ТП-2588 ф3 ВЛ-0,4кВ</t>
  </si>
  <si>
    <t>ПС Лашма ф-3 ТП-1 ВЛ-0,4кВ</t>
  </si>
  <si>
    <t>ПС Касимов ф12 ТП-2591 ф3 ВЛ-0,4кВ</t>
  </si>
  <si>
    <t>ВЛ0,4кВ №3</t>
  </si>
  <si>
    <t>ПС Касимов ф12  ВЛ-10кВ</t>
  </si>
  <si>
    <t>ТП-11,ф.2 ВЛ-0,4кВ Елатьма</t>
  </si>
  <si>
    <t>ПС Лашма Ф-5,  ВЛ 10кВ</t>
  </si>
  <si>
    <t>ПС Телебукино Ф-11,   ВЛ-10кВ</t>
  </si>
  <si>
    <t>ТП-3,ТП-5 ВЛ-10кВ Елатьма</t>
  </si>
  <si>
    <t xml:space="preserve">ВЛ 10кВ </t>
  </si>
  <si>
    <t>ТП-11,12 ВЛ-10кВ Елатьма</t>
  </si>
  <si>
    <t>ТП-2, ВЛ-10кВ Елатьма</t>
  </si>
  <si>
    <t>ТП-11, ВЛ-10кВ Елатьма</t>
  </si>
  <si>
    <t>н.п. Лашма ТП-3</t>
  </si>
  <si>
    <t>н.п. Лашма ТП-7</t>
  </si>
  <si>
    <t xml:space="preserve">н.п. Лашма ЗТП-8 </t>
  </si>
  <si>
    <t>п.Крутоярский ЗТП-2396</t>
  </si>
  <si>
    <t>п.Крутоярский ЗТП-2479</t>
  </si>
  <si>
    <t xml:space="preserve">п.Крутоярский ЗТП-2369 </t>
  </si>
  <si>
    <t>ПС Телебукино ф14 КТП 2, ф2 0,4кВ</t>
  </si>
  <si>
    <t xml:space="preserve">ТП-Бургаз ф1,ф2,ф3, </t>
  </si>
  <si>
    <t>п.Крутоярский ЗТП-2478</t>
  </si>
  <si>
    <t>п.Крутоярский ТП-2481</t>
  </si>
  <si>
    <t>п.Крутоярский ТП-Бургаз</t>
  </si>
  <si>
    <t xml:space="preserve"> </t>
  </si>
  <si>
    <t>квартал</t>
  </si>
  <si>
    <t>Объем недопоставленной в результате аварийных отключений электроэнергии ,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</si>
</sst>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hh&quot;, &quot;mm&quot;, &quot;yyyy&quot;.&quot;mm&quot;.&quot;dd"/>
    <numFmt numFmtId="167" formatCode="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Arial Narrow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 Narrow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rgb="FF00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74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 applyProtection="1">
      <alignment vertical="top"/>
      <protection locked="0"/>
    </xf>
    <xf numFmtId="0" fontId="6" fillId="0" borderId="0" xfId="0" applyFont="1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7" fillId="0" borderId="10" xfId="0" applyFont="1" applyBorder="1" applyAlignment="1">
      <alignment vertical="top" wrapText="1"/>
    </xf>
    <xf numFmtId="0" fontId="0" fillId="0" borderId="13" xfId="0" applyBorder="1" applyAlignment="1">
      <alignment horizontal="left" vertical="top" wrapText="1"/>
    </xf>
    <xf numFmtId="0" fontId="9" fillId="0" borderId="14" xfId="1" applyBorder="1"/>
    <xf numFmtId="165" fontId="8" fillId="0" borderId="16" xfId="2" applyNumberFormat="1" applyFont="1" applyBorder="1" applyAlignment="1">
      <alignment horizontal="center" wrapText="1"/>
    </xf>
    <xf numFmtId="0" fontId="9" fillId="0" borderId="16" xfId="1" applyBorder="1" applyAlignment="1">
      <alignment horizontal="left" wrapText="1"/>
    </xf>
    <xf numFmtId="0" fontId="10" fillId="0" borderId="14" xfId="0" applyFont="1" applyBorder="1" applyAlignment="1">
      <alignment horizontal="left" vertical="center" wrapText="1"/>
    </xf>
    <xf numFmtId="0" fontId="10" fillId="0" borderId="14" xfId="1" applyFont="1" applyBorder="1" applyAlignment="1">
      <alignment vertical="center"/>
    </xf>
    <xf numFmtId="165" fontId="8" fillId="0" borderId="14" xfId="2" applyNumberFormat="1" applyFont="1" applyBorder="1" applyAlignment="1">
      <alignment horizontal="center" wrapText="1"/>
    </xf>
    <xf numFmtId="2" fontId="9" fillId="0" borderId="14" xfId="1" applyNumberFormat="1" applyBorder="1" applyAlignment="1">
      <alignment horizontal="center" wrapText="1"/>
    </xf>
    <xf numFmtId="0" fontId="0" fillId="0" borderId="14" xfId="0" applyBorder="1" applyAlignment="1">
      <alignment horizontal="left" vertical="center" wrapText="1"/>
    </xf>
    <xf numFmtId="165" fontId="8" fillId="0" borderId="14" xfId="2" applyNumberFormat="1" applyFont="1" applyBorder="1" applyAlignment="1">
      <alignment horizontal="center" vertical="center" wrapText="1"/>
    </xf>
    <xf numFmtId="0" fontId="9" fillId="0" borderId="14" xfId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0" fontId="10" fillId="0" borderId="14" xfId="1" applyFont="1" applyBorder="1" applyAlignment="1">
      <alignment horizontal="left" wrapText="1"/>
    </xf>
    <xf numFmtId="165" fontId="8" fillId="0" borderId="18" xfId="2" applyNumberFormat="1" applyFont="1" applyBorder="1" applyAlignment="1">
      <alignment horizontal="center" wrapText="1"/>
    </xf>
    <xf numFmtId="0" fontId="0" fillId="0" borderId="21" xfId="0" applyBorder="1" applyAlignment="1">
      <alignment horizontal="left" vertical="center" wrapText="1"/>
    </xf>
    <xf numFmtId="0" fontId="0" fillId="0" borderId="14" xfId="0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165" fontId="13" fillId="0" borderId="14" xfId="2" applyNumberFormat="1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0" fillId="0" borderId="22" xfId="0" applyBorder="1" applyAlignment="1">
      <alignment horizontal="center" vertical="center" textRotation="90" wrapText="1"/>
    </xf>
    <xf numFmtId="0" fontId="14" fillId="0" borderId="14" xfId="0" applyFont="1" applyBorder="1" applyAlignment="1">
      <alignment horizontal="left" vertical="center" wrapText="1"/>
    </xf>
    <xf numFmtId="2" fontId="14" fillId="0" borderId="14" xfId="0" applyNumberFormat="1" applyFont="1" applyBorder="1" applyAlignment="1">
      <alignment horizontal="left" vertical="center" wrapText="1"/>
    </xf>
    <xf numFmtId="0" fontId="0" fillId="0" borderId="14" xfId="0" applyBorder="1"/>
    <xf numFmtId="0" fontId="14" fillId="0" borderId="14" xfId="1" applyFont="1" applyBorder="1"/>
    <xf numFmtId="0" fontId="0" fillId="0" borderId="15" xfId="0" applyFont="1" applyBorder="1" applyAlignment="1">
      <alignment horizontal="left" vertical="center" wrapText="1"/>
    </xf>
    <xf numFmtId="0" fontId="14" fillId="0" borderId="16" xfId="1" applyFont="1" applyBorder="1"/>
    <xf numFmtId="16" fontId="14" fillId="0" borderId="14" xfId="1" applyNumberFormat="1" applyFont="1" applyBorder="1" applyAlignment="1">
      <alignment horizontal="center" vertical="center" wrapText="1"/>
    </xf>
    <xf numFmtId="0" fontId="14" fillId="0" borderId="16" xfId="1" applyFont="1" applyBorder="1" applyAlignment="1">
      <alignment horizontal="center" wrapText="1"/>
    </xf>
    <xf numFmtId="167" fontId="14" fillId="0" borderId="16" xfId="1" applyNumberFormat="1" applyFont="1" applyBorder="1" applyAlignment="1">
      <alignment horizontal="center" wrapText="1"/>
    </xf>
    <xf numFmtId="0" fontId="14" fillId="0" borderId="16" xfId="1" applyFont="1" applyBorder="1" applyAlignment="1">
      <alignment horizontal="left" wrapText="1"/>
    </xf>
    <xf numFmtId="0" fontId="0" fillId="0" borderId="17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14" fillId="0" borderId="14" xfId="1" applyFont="1" applyBorder="1" applyAlignment="1">
      <alignment vertical="center"/>
    </xf>
    <xf numFmtId="0" fontId="14" fillId="0" borderId="14" xfId="1" applyFont="1" applyBorder="1" applyAlignment="1">
      <alignment horizontal="center" wrapText="1"/>
    </xf>
    <xf numFmtId="167" fontId="14" fillId="0" borderId="14" xfId="1" applyNumberFormat="1" applyFont="1" applyBorder="1" applyAlignment="1">
      <alignment horizontal="center" wrapText="1"/>
    </xf>
    <xf numFmtId="0" fontId="0" fillId="0" borderId="14" xfId="0" applyFont="1" applyBorder="1" applyAlignment="1">
      <alignment horizontal="left" vertical="center" wrapText="1"/>
    </xf>
    <xf numFmtId="0" fontId="14" fillId="0" borderId="16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167" fontId="14" fillId="0" borderId="14" xfId="1" applyNumberFormat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left" vertical="center" wrapText="1"/>
    </xf>
    <xf numFmtId="0" fontId="14" fillId="0" borderId="16" xfId="1" applyFont="1" applyBorder="1" applyAlignment="1">
      <alignment horizontal="left" vertical="center" wrapText="1"/>
    </xf>
    <xf numFmtId="0" fontId="14" fillId="0" borderId="14" xfId="1" applyFont="1" applyBorder="1" applyAlignment="1">
      <alignment horizontal="left" wrapText="1"/>
    </xf>
    <xf numFmtId="0" fontId="14" fillId="0" borderId="18" xfId="1" applyFont="1" applyBorder="1"/>
    <xf numFmtId="0" fontId="14" fillId="0" borderId="19" xfId="1" applyFont="1" applyBorder="1" applyAlignment="1">
      <alignment horizontal="center" wrapText="1"/>
    </xf>
    <xf numFmtId="0" fontId="0" fillId="0" borderId="18" xfId="0" applyFont="1" applyBorder="1" applyAlignment="1">
      <alignment horizontal="left" vertical="center" wrapText="1"/>
    </xf>
    <xf numFmtId="0" fontId="14" fillId="0" borderId="16" xfId="1" applyFont="1" applyBorder="1" applyAlignment="1">
      <alignment vertical="center"/>
    </xf>
    <xf numFmtId="0" fontId="0" fillId="0" borderId="20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49" fontId="15" fillId="0" borderId="1" xfId="0" applyNumberFormat="1" applyFont="1" applyBorder="1" applyAlignment="1">
      <alignment horizontal="right"/>
    </xf>
    <xf numFmtId="0" fontId="16" fillId="0" borderId="0" xfId="0" applyFont="1" applyAlignment="1">
      <alignment horizontal="center"/>
    </xf>
    <xf numFmtId="0" fontId="1" fillId="0" borderId="1" xfId="0" applyFont="1" applyBorder="1"/>
  </cellXfs>
  <cellStyles count="3">
    <cellStyle name="Обычный" xfId="0" builtinId="0"/>
    <cellStyle name="Обычный 2" xfId="1" xr:uid="{2562521B-5A98-4D4B-844C-47525C43C56E}"/>
    <cellStyle name="Обычный 2 2" xfId="2" xr:uid="{864ABEC6-C5F4-4979-A198-CB6417EDB8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D4BAB-AFA7-4D0B-82F3-ADBEFB771A56}">
  <dimension ref="A1:W54"/>
  <sheetViews>
    <sheetView tabSelected="1" topLeftCell="I1" workbookViewId="0">
      <selection activeCell="AA11" sqref="AA11"/>
    </sheetView>
  </sheetViews>
  <sheetFormatPr defaultRowHeight="14.3" x14ac:dyDescent="0.25"/>
  <cols>
    <col min="1" max="1" width="9.25" bestFit="1" customWidth="1"/>
    <col min="2" max="2" width="11.625" customWidth="1"/>
    <col min="3" max="3" width="9.125"/>
    <col min="4" max="4" width="32.125" customWidth="1"/>
    <col min="5" max="5" width="9.25" bestFit="1" customWidth="1"/>
    <col min="6" max="7" width="17.125" customWidth="1"/>
    <col min="8" max="8" width="9.125"/>
    <col min="9" max="9" width="10.25" bestFit="1" customWidth="1"/>
    <col min="10" max="10" width="13.5" customWidth="1"/>
    <col min="11" max="11" width="12.75" customWidth="1"/>
    <col min="12" max="12" width="12" customWidth="1"/>
    <col min="13" max="14" width="9.25" bestFit="1" customWidth="1"/>
    <col min="15" max="15" width="12.625" customWidth="1"/>
    <col min="16" max="16" width="9.25" bestFit="1" customWidth="1"/>
    <col min="17" max="17" width="16.25" customWidth="1"/>
    <col min="18" max="21" width="9.125" customWidth="1"/>
    <col min="22" max="22" width="16.125" customWidth="1"/>
    <col min="23" max="23" width="11.375" bestFit="1" customWidth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3" x14ac:dyDescent="0.25">
      <c r="A2" s="70" t="s">
        <v>0</v>
      </c>
      <c r="O2" s="2" t="s">
        <v>80</v>
      </c>
      <c r="P2" s="3" t="s">
        <v>80</v>
      </c>
      <c r="Q2" s="71">
        <v>3</v>
      </c>
      <c r="R2" s="72" t="s">
        <v>81</v>
      </c>
      <c r="S2" s="73">
        <v>2022</v>
      </c>
      <c r="T2" t="s">
        <v>1</v>
      </c>
    </row>
    <row r="3" spans="1:23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</row>
    <row r="4" spans="1:23" x14ac:dyDescent="0.25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  <c r="V4" s="6"/>
    </row>
    <row r="5" spans="1:23" ht="19.7" thickBot="1" x14ac:dyDescent="0.3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23" ht="14.95" customHeight="1" thickBot="1" x14ac:dyDescent="0.3">
      <c r="A6" s="9" t="s">
        <v>4</v>
      </c>
      <c r="B6" s="10"/>
      <c r="C6" s="10"/>
      <c r="D6" s="10"/>
      <c r="E6" s="10"/>
      <c r="F6" s="10"/>
      <c r="G6" s="10"/>
      <c r="H6" s="10"/>
      <c r="I6" s="11"/>
      <c r="J6" s="10" t="s">
        <v>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2" t="s">
        <v>82</v>
      </c>
    </row>
    <row r="7" spans="1:23" ht="14.95" customHeight="1" thickBot="1" x14ac:dyDescent="0.3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 t="s">
        <v>11</v>
      </c>
      <c r="G7" s="12" t="s">
        <v>12</v>
      </c>
      <c r="H7" s="12" t="s">
        <v>13</v>
      </c>
      <c r="I7" s="12" t="s">
        <v>14</v>
      </c>
      <c r="J7" s="13" t="s">
        <v>15</v>
      </c>
      <c r="K7" s="12" t="s">
        <v>16</v>
      </c>
      <c r="L7" s="12" t="s">
        <v>17</v>
      </c>
      <c r="M7" s="9" t="s">
        <v>18</v>
      </c>
      <c r="N7" s="10"/>
      <c r="O7" s="10"/>
      <c r="P7" s="10"/>
      <c r="Q7" s="10"/>
      <c r="R7" s="10"/>
      <c r="S7" s="10"/>
      <c r="T7" s="10"/>
      <c r="U7" s="11"/>
      <c r="V7" s="12" t="s">
        <v>19</v>
      </c>
      <c r="W7" s="14"/>
    </row>
    <row r="8" spans="1:23" ht="14.95" customHeight="1" thickBot="1" x14ac:dyDescent="0.3">
      <c r="A8" s="14"/>
      <c r="B8" s="14"/>
      <c r="C8" s="14"/>
      <c r="D8" s="14"/>
      <c r="E8" s="14"/>
      <c r="F8" s="14"/>
      <c r="G8" s="14"/>
      <c r="H8" s="14"/>
      <c r="I8" s="14"/>
      <c r="J8" s="15"/>
      <c r="K8" s="14"/>
      <c r="L8" s="14"/>
      <c r="M8" s="12" t="s">
        <v>20</v>
      </c>
      <c r="N8" s="9" t="s">
        <v>21</v>
      </c>
      <c r="O8" s="10"/>
      <c r="P8" s="11"/>
      <c r="Q8" s="9" t="s">
        <v>22</v>
      </c>
      <c r="R8" s="10"/>
      <c r="S8" s="10"/>
      <c r="T8" s="11"/>
      <c r="U8" s="12" t="s">
        <v>23</v>
      </c>
      <c r="V8" s="14"/>
      <c r="W8" s="14"/>
    </row>
    <row r="9" spans="1:23" ht="197.7" customHeight="1" thickBot="1" x14ac:dyDescent="0.3">
      <c r="A9" s="14"/>
      <c r="B9" s="14"/>
      <c r="C9" s="14"/>
      <c r="D9" s="14"/>
      <c r="E9" s="14"/>
      <c r="F9" s="14"/>
      <c r="G9" s="14"/>
      <c r="H9" s="14"/>
      <c r="I9" s="14"/>
      <c r="J9" s="15"/>
      <c r="K9" s="14"/>
      <c r="L9" s="14"/>
      <c r="M9" s="14"/>
      <c r="N9" s="16" t="s">
        <v>24</v>
      </c>
      <c r="O9" s="16" t="s">
        <v>25</v>
      </c>
      <c r="P9" s="16" t="s">
        <v>26</v>
      </c>
      <c r="Q9" s="16" t="s">
        <v>27</v>
      </c>
      <c r="R9" s="16" t="s">
        <v>28</v>
      </c>
      <c r="S9" s="16" t="s">
        <v>29</v>
      </c>
      <c r="T9" s="16" t="s">
        <v>30</v>
      </c>
      <c r="U9" s="14"/>
      <c r="V9" s="14"/>
      <c r="W9" s="37"/>
    </row>
    <row r="10" spans="1:23" ht="14.95" thickBot="1" x14ac:dyDescent="0.3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7">
        <v>7</v>
      </c>
      <c r="H10" s="17">
        <v>8</v>
      </c>
      <c r="I10" s="17">
        <v>9</v>
      </c>
      <c r="J10" s="17">
        <v>10</v>
      </c>
      <c r="K10" s="17">
        <v>11</v>
      </c>
      <c r="L10" s="17">
        <v>12</v>
      </c>
      <c r="M10" s="17">
        <v>13</v>
      </c>
      <c r="N10" s="17">
        <v>14</v>
      </c>
      <c r="O10" s="17">
        <v>15</v>
      </c>
      <c r="P10" s="17">
        <v>16</v>
      </c>
      <c r="Q10" s="17">
        <v>17</v>
      </c>
      <c r="R10" s="17">
        <v>18</v>
      </c>
      <c r="S10" s="17">
        <v>19</v>
      </c>
      <c r="T10" s="17">
        <v>20</v>
      </c>
      <c r="U10" s="17">
        <v>21</v>
      </c>
      <c r="V10" s="17">
        <v>22</v>
      </c>
      <c r="W10" s="17">
        <v>23</v>
      </c>
    </row>
    <row r="11" spans="1:23" ht="32.6" customHeight="1" x14ac:dyDescent="0.25">
      <c r="A11" s="50">
        <v>1</v>
      </c>
      <c r="B11" s="41" t="s">
        <v>31</v>
      </c>
      <c r="C11" s="42" t="s">
        <v>41</v>
      </c>
      <c r="D11" s="43" t="s">
        <v>42</v>
      </c>
      <c r="E11" s="44" t="s">
        <v>38</v>
      </c>
      <c r="F11" s="20">
        <v>44747.416666666664</v>
      </c>
      <c r="G11" s="20">
        <v>44747.708333333336</v>
      </c>
      <c r="H11" s="45" t="s">
        <v>37</v>
      </c>
      <c r="I11" s="46">
        <v>7.0000000001164153</v>
      </c>
      <c r="J11" s="47" t="s">
        <v>43</v>
      </c>
      <c r="K11" s="48">
        <v>0</v>
      </c>
      <c r="L11" s="48">
        <v>0</v>
      </c>
      <c r="M11" s="48">
        <v>241</v>
      </c>
      <c r="N11" s="48">
        <v>0</v>
      </c>
      <c r="O11" s="48">
        <v>0</v>
      </c>
      <c r="P11" s="48">
        <v>241</v>
      </c>
      <c r="Q11" s="48">
        <v>0</v>
      </c>
      <c r="R11" s="48">
        <v>0</v>
      </c>
      <c r="S11" s="48">
        <v>0</v>
      </c>
      <c r="T11" s="48">
        <v>241</v>
      </c>
      <c r="U11" s="48">
        <v>0</v>
      </c>
      <c r="V11" s="38">
        <v>53.02</v>
      </c>
      <c r="W11" s="49">
        <f>I11*V11</f>
        <v>371.14000000617239</v>
      </c>
    </row>
    <row r="12" spans="1:23" ht="32.6" customHeight="1" x14ac:dyDescent="0.25">
      <c r="A12" s="50">
        <f>A11+1</f>
        <v>2</v>
      </c>
      <c r="B12" s="41" t="s">
        <v>31</v>
      </c>
      <c r="C12" s="51" t="s">
        <v>35</v>
      </c>
      <c r="D12" s="41" t="s">
        <v>44</v>
      </c>
      <c r="E12" s="44" t="s">
        <v>38</v>
      </c>
      <c r="F12" s="24">
        <v>44750.458333333336</v>
      </c>
      <c r="G12" s="24">
        <v>44750.5</v>
      </c>
      <c r="H12" s="52" t="s">
        <v>37</v>
      </c>
      <c r="I12" s="53">
        <v>0.99999999994179234</v>
      </c>
      <c r="J12" s="47" t="s">
        <v>43</v>
      </c>
      <c r="K12" s="54">
        <v>0</v>
      </c>
      <c r="L12" s="54">
        <v>0</v>
      </c>
      <c r="M12" s="54">
        <v>123</v>
      </c>
      <c r="N12" s="48">
        <v>0</v>
      </c>
      <c r="O12" s="48">
        <v>0</v>
      </c>
      <c r="P12" s="54">
        <v>123</v>
      </c>
      <c r="Q12" s="48">
        <v>0</v>
      </c>
      <c r="R12" s="48">
        <v>0</v>
      </c>
      <c r="S12" s="48">
        <v>0</v>
      </c>
      <c r="T12" s="54">
        <v>123</v>
      </c>
      <c r="U12" s="48">
        <v>0</v>
      </c>
      <c r="V12" s="38">
        <v>27.06</v>
      </c>
      <c r="W12" s="49">
        <f t="shared" ref="W12:W52" si="0">I12*V12</f>
        <v>27.0599999984249</v>
      </c>
    </row>
    <row r="13" spans="1:23" ht="32.6" customHeight="1" x14ac:dyDescent="0.25">
      <c r="A13" s="50">
        <f t="shared" ref="A13:A52" si="1">A12+1</f>
        <v>3</v>
      </c>
      <c r="B13" s="51" t="s">
        <v>31</v>
      </c>
      <c r="C13" s="51" t="s">
        <v>35</v>
      </c>
      <c r="D13" s="51" t="s">
        <v>45</v>
      </c>
      <c r="E13" s="55" t="s">
        <v>33</v>
      </c>
      <c r="F13" s="27">
        <v>44751.416666666664</v>
      </c>
      <c r="G13" s="27">
        <v>44751.458333333336</v>
      </c>
      <c r="H13" s="56" t="s">
        <v>34</v>
      </c>
      <c r="I13" s="57">
        <v>1.0000000001164153</v>
      </c>
      <c r="J13" s="58" t="s">
        <v>40</v>
      </c>
      <c r="K13" s="54">
        <v>0</v>
      </c>
      <c r="L13" s="54">
        <v>0</v>
      </c>
      <c r="M13" s="54">
        <v>137</v>
      </c>
      <c r="N13" s="48">
        <v>0</v>
      </c>
      <c r="O13" s="48">
        <v>0</v>
      </c>
      <c r="P13" s="54">
        <v>137</v>
      </c>
      <c r="Q13" s="48">
        <v>0</v>
      </c>
      <c r="R13" s="48">
        <v>0</v>
      </c>
      <c r="S13" s="48">
        <v>0</v>
      </c>
      <c r="T13" s="54">
        <v>137</v>
      </c>
      <c r="U13" s="48">
        <v>0</v>
      </c>
      <c r="V13" s="39">
        <v>30.14</v>
      </c>
      <c r="W13" s="49">
        <f t="shared" si="0"/>
        <v>30.14000000350876</v>
      </c>
    </row>
    <row r="14" spans="1:23" ht="32.6" customHeight="1" x14ac:dyDescent="0.25">
      <c r="A14" s="50">
        <f t="shared" si="1"/>
        <v>4</v>
      </c>
      <c r="B14" s="51" t="s">
        <v>31</v>
      </c>
      <c r="C14" s="51" t="s">
        <v>35</v>
      </c>
      <c r="D14" s="51" t="s">
        <v>46</v>
      </c>
      <c r="E14" s="55" t="s">
        <v>33</v>
      </c>
      <c r="F14" s="27">
        <v>44755.416666666664</v>
      </c>
      <c r="G14" s="27">
        <v>44755.5</v>
      </c>
      <c r="H14" s="56" t="s">
        <v>37</v>
      </c>
      <c r="I14" s="57">
        <v>2.0000000000582077</v>
      </c>
      <c r="J14" s="59" t="s">
        <v>47</v>
      </c>
      <c r="K14" s="54">
        <v>0</v>
      </c>
      <c r="L14" s="54">
        <v>0</v>
      </c>
      <c r="M14" s="54">
        <v>722</v>
      </c>
      <c r="N14" s="54">
        <v>0</v>
      </c>
      <c r="O14" s="54">
        <v>0</v>
      </c>
      <c r="P14" s="54">
        <v>722</v>
      </c>
      <c r="Q14" s="54">
        <v>0</v>
      </c>
      <c r="R14" s="54">
        <v>0</v>
      </c>
      <c r="S14" s="54">
        <v>0</v>
      </c>
      <c r="T14" s="54">
        <v>722</v>
      </c>
      <c r="U14" s="54">
        <v>0</v>
      </c>
      <c r="V14" s="38">
        <v>158.84</v>
      </c>
      <c r="W14" s="49">
        <f t="shared" si="0"/>
        <v>317.6800000092457</v>
      </c>
    </row>
    <row r="15" spans="1:23" ht="32.6" customHeight="1" x14ac:dyDescent="0.25">
      <c r="A15" s="50">
        <f t="shared" si="1"/>
        <v>5</v>
      </c>
      <c r="B15" s="51" t="s">
        <v>31</v>
      </c>
      <c r="C15" s="51" t="s">
        <v>35</v>
      </c>
      <c r="D15" s="51" t="s">
        <v>48</v>
      </c>
      <c r="E15" s="55" t="s">
        <v>33</v>
      </c>
      <c r="F15" s="27">
        <v>44756.375</v>
      </c>
      <c r="G15" s="27">
        <v>44756.458333333336</v>
      </c>
      <c r="H15" s="56" t="s">
        <v>34</v>
      </c>
      <c r="I15" s="57">
        <v>2.0000000000582077</v>
      </c>
      <c r="J15" s="58" t="s">
        <v>40</v>
      </c>
      <c r="K15" s="54">
        <v>0</v>
      </c>
      <c r="L15" s="54">
        <v>0</v>
      </c>
      <c r="M15" s="54">
        <v>1</v>
      </c>
      <c r="N15" s="54">
        <v>0</v>
      </c>
      <c r="O15" s="54">
        <v>0</v>
      </c>
      <c r="P15" s="54">
        <v>1</v>
      </c>
      <c r="Q15" s="54">
        <v>0</v>
      </c>
      <c r="R15" s="54">
        <v>0</v>
      </c>
      <c r="S15" s="54">
        <v>0</v>
      </c>
      <c r="T15" s="54">
        <v>1</v>
      </c>
      <c r="U15" s="54">
        <v>0</v>
      </c>
      <c r="V15" s="38">
        <v>0.22</v>
      </c>
      <c r="W15" s="49">
        <f t="shared" si="0"/>
        <v>0.4400000000128057</v>
      </c>
    </row>
    <row r="16" spans="1:23" ht="32.6" customHeight="1" x14ac:dyDescent="0.25">
      <c r="A16" s="50">
        <f t="shared" si="1"/>
        <v>6</v>
      </c>
      <c r="B16" s="51" t="s">
        <v>31</v>
      </c>
      <c r="C16" s="51" t="s">
        <v>35</v>
      </c>
      <c r="D16" s="51" t="s">
        <v>49</v>
      </c>
      <c r="E16" s="55" t="s">
        <v>33</v>
      </c>
      <c r="F16" s="27">
        <v>44757.458333333336</v>
      </c>
      <c r="G16" s="27">
        <v>44757.625</v>
      </c>
      <c r="H16" s="56" t="s">
        <v>37</v>
      </c>
      <c r="I16" s="57">
        <v>3.9999999999417923</v>
      </c>
      <c r="J16" s="58" t="s">
        <v>40</v>
      </c>
      <c r="K16" s="54">
        <v>0</v>
      </c>
      <c r="L16" s="54">
        <v>0</v>
      </c>
      <c r="M16" s="54">
        <v>1</v>
      </c>
      <c r="N16" s="54">
        <v>0</v>
      </c>
      <c r="O16" s="54">
        <v>0</v>
      </c>
      <c r="P16" s="54">
        <v>1</v>
      </c>
      <c r="Q16" s="54">
        <v>0</v>
      </c>
      <c r="R16" s="54">
        <v>0</v>
      </c>
      <c r="S16" s="54">
        <v>0</v>
      </c>
      <c r="T16" s="54">
        <v>1</v>
      </c>
      <c r="U16" s="54">
        <v>0</v>
      </c>
      <c r="V16" s="38">
        <v>0.22</v>
      </c>
      <c r="W16" s="49">
        <f t="shared" si="0"/>
        <v>0.87999999998719436</v>
      </c>
    </row>
    <row r="17" spans="1:23" ht="32.6" customHeight="1" x14ac:dyDescent="0.25">
      <c r="A17" s="50">
        <f t="shared" si="1"/>
        <v>7</v>
      </c>
      <c r="B17" s="51" t="s">
        <v>36</v>
      </c>
      <c r="C17" s="51" t="s">
        <v>35</v>
      </c>
      <c r="D17" s="51" t="s">
        <v>39</v>
      </c>
      <c r="E17" s="56">
        <v>0.38</v>
      </c>
      <c r="F17" s="27">
        <v>44760.375</v>
      </c>
      <c r="G17" s="27">
        <v>44760.5</v>
      </c>
      <c r="H17" s="56" t="s">
        <v>37</v>
      </c>
      <c r="I17" s="57">
        <v>3</v>
      </c>
      <c r="J17" s="58" t="s">
        <v>50</v>
      </c>
      <c r="K17" s="54">
        <v>0</v>
      </c>
      <c r="L17" s="54">
        <v>0</v>
      </c>
      <c r="M17" s="54">
        <v>18</v>
      </c>
      <c r="N17" s="54">
        <v>0</v>
      </c>
      <c r="O17" s="54">
        <v>0</v>
      </c>
      <c r="P17" s="54">
        <v>18</v>
      </c>
      <c r="Q17" s="54">
        <v>0</v>
      </c>
      <c r="R17" s="54">
        <v>0</v>
      </c>
      <c r="S17" s="54">
        <v>0</v>
      </c>
      <c r="T17" s="54">
        <v>18</v>
      </c>
      <c r="U17" s="54">
        <v>0</v>
      </c>
      <c r="V17" s="38">
        <v>3.96</v>
      </c>
      <c r="W17" s="49">
        <f t="shared" si="0"/>
        <v>11.879999999999999</v>
      </c>
    </row>
    <row r="18" spans="1:23" ht="32.6" customHeight="1" x14ac:dyDescent="0.25">
      <c r="A18" s="50">
        <f t="shared" si="1"/>
        <v>8</v>
      </c>
      <c r="B18" s="51" t="s">
        <v>31</v>
      </c>
      <c r="C18" s="51" t="s">
        <v>35</v>
      </c>
      <c r="D18" s="51" t="s">
        <v>51</v>
      </c>
      <c r="E18" s="55" t="s">
        <v>33</v>
      </c>
      <c r="F18" s="27">
        <v>44760.822916666664</v>
      </c>
      <c r="G18" s="27">
        <v>44760.993055555555</v>
      </c>
      <c r="H18" s="56" t="s">
        <v>34</v>
      </c>
      <c r="I18" s="57">
        <v>4.0833333333721384</v>
      </c>
      <c r="J18" s="58" t="s">
        <v>40</v>
      </c>
      <c r="K18" s="54">
        <v>0</v>
      </c>
      <c r="L18" s="54">
        <v>0</v>
      </c>
      <c r="M18" s="54">
        <v>137</v>
      </c>
      <c r="N18" s="54">
        <v>0</v>
      </c>
      <c r="O18" s="54">
        <v>0</v>
      </c>
      <c r="P18" s="54">
        <v>137</v>
      </c>
      <c r="Q18" s="54">
        <v>0</v>
      </c>
      <c r="R18" s="54">
        <v>0</v>
      </c>
      <c r="S18" s="54">
        <v>0</v>
      </c>
      <c r="T18" s="54">
        <v>137</v>
      </c>
      <c r="U18" s="54">
        <v>0</v>
      </c>
      <c r="V18" s="38">
        <v>30.14</v>
      </c>
      <c r="W18" s="49">
        <f t="shared" si="0"/>
        <v>123.07166666783625</v>
      </c>
    </row>
    <row r="19" spans="1:23" ht="32.6" customHeight="1" x14ac:dyDescent="0.25">
      <c r="A19" s="50">
        <f t="shared" si="1"/>
        <v>9</v>
      </c>
      <c r="B19" s="51" t="s">
        <v>36</v>
      </c>
      <c r="C19" s="51" t="s">
        <v>35</v>
      </c>
      <c r="D19" s="51" t="s">
        <v>52</v>
      </c>
      <c r="E19" s="56">
        <v>0.38</v>
      </c>
      <c r="F19" s="27">
        <v>44761.375</v>
      </c>
      <c r="G19" s="27">
        <v>44761.520833333336</v>
      </c>
      <c r="H19" s="56" t="s">
        <v>37</v>
      </c>
      <c r="I19" s="57">
        <v>3.5000000000582077</v>
      </c>
      <c r="J19" s="58" t="s">
        <v>50</v>
      </c>
      <c r="K19" s="54">
        <v>0</v>
      </c>
      <c r="L19" s="54">
        <v>0</v>
      </c>
      <c r="M19" s="54">
        <v>7</v>
      </c>
      <c r="N19" s="54">
        <v>0</v>
      </c>
      <c r="O19" s="54">
        <v>0</v>
      </c>
      <c r="P19" s="29">
        <v>7</v>
      </c>
      <c r="Q19" s="54">
        <v>0</v>
      </c>
      <c r="R19" s="54">
        <v>0</v>
      </c>
      <c r="S19" s="54">
        <v>0</v>
      </c>
      <c r="T19" s="54">
        <v>7</v>
      </c>
      <c r="U19" s="54">
        <v>0</v>
      </c>
      <c r="V19" s="38">
        <v>1.54</v>
      </c>
      <c r="W19" s="49">
        <f t="shared" si="0"/>
        <v>5.39000000008964</v>
      </c>
    </row>
    <row r="20" spans="1:23" ht="32.6" customHeight="1" x14ac:dyDescent="0.25">
      <c r="A20" s="50">
        <f t="shared" si="1"/>
        <v>10</v>
      </c>
      <c r="B20" s="51" t="s">
        <v>36</v>
      </c>
      <c r="C20" s="51" t="s">
        <v>35</v>
      </c>
      <c r="D20" s="51" t="s">
        <v>52</v>
      </c>
      <c r="E20" s="56">
        <v>0.38</v>
      </c>
      <c r="F20" s="27">
        <v>44762.375</v>
      </c>
      <c r="G20" s="27">
        <v>44762.5</v>
      </c>
      <c r="H20" s="56" t="s">
        <v>37</v>
      </c>
      <c r="I20" s="57">
        <v>3</v>
      </c>
      <c r="J20" s="58" t="s">
        <v>50</v>
      </c>
      <c r="K20" s="54">
        <v>0</v>
      </c>
      <c r="L20" s="54">
        <v>0</v>
      </c>
      <c r="M20" s="54">
        <v>7</v>
      </c>
      <c r="N20" s="54">
        <v>0</v>
      </c>
      <c r="O20" s="54">
        <v>0</v>
      </c>
      <c r="P20" s="29">
        <v>7</v>
      </c>
      <c r="Q20" s="54">
        <v>0</v>
      </c>
      <c r="R20" s="54">
        <v>0</v>
      </c>
      <c r="S20" s="54">
        <v>0</v>
      </c>
      <c r="T20" s="54">
        <v>7</v>
      </c>
      <c r="U20" s="54">
        <v>0</v>
      </c>
      <c r="V20" s="38">
        <v>1.54</v>
      </c>
      <c r="W20" s="49">
        <f t="shared" si="0"/>
        <v>4.62</v>
      </c>
    </row>
    <row r="21" spans="1:23" ht="32.6" customHeight="1" x14ac:dyDescent="0.25">
      <c r="A21" s="50">
        <f t="shared" si="1"/>
        <v>11</v>
      </c>
      <c r="B21" s="51" t="s">
        <v>36</v>
      </c>
      <c r="C21" s="51" t="s">
        <v>35</v>
      </c>
      <c r="D21" s="51" t="s">
        <v>52</v>
      </c>
      <c r="E21" s="56">
        <v>0.38</v>
      </c>
      <c r="F21" s="27">
        <v>44763.375</v>
      </c>
      <c r="G21" s="27">
        <v>44763.5</v>
      </c>
      <c r="H21" s="56" t="s">
        <v>37</v>
      </c>
      <c r="I21" s="57">
        <v>3</v>
      </c>
      <c r="J21" s="58" t="s">
        <v>50</v>
      </c>
      <c r="K21" s="54">
        <v>0</v>
      </c>
      <c r="L21" s="54">
        <v>0</v>
      </c>
      <c r="M21" s="54">
        <v>7</v>
      </c>
      <c r="N21" s="54">
        <v>0</v>
      </c>
      <c r="O21" s="54">
        <v>0</v>
      </c>
      <c r="P21" s="29">
        <v>7</v>
      </c>
      <c r="Q21" s="54">
        <v>0</v>
      </c>
      <c r="R21" s="54">
        <v>0</v>
      </c>
      <c r="S21" s="54">
        <v>0</v>
      </c>
      <c r="T21" s="54">
        <v>7</v>
      </c>
      <c r="U21" s="54">
        <v>0</v>
      </c>
      <c r="V21" s="38">
        <v>1.54</v>
      </c>
      <c r="W21" s="49">
        <f t="shared" si="0"/>
        <v>4.62</v>
      </c>
    </row>
    <row r="22" spans="1:23" ht="32.6" customHeight="1" x14ac:dyDescent="0.25">
      <c r="A22" s="50">
        <f t="shared" si="1"/>
        <v>12</v>
      </c>
      <c r="B22" s="51" t="s">
        <v>31</v>
      </c>
      <c r="C22" s="51" t="s">
        <v>35</v>
      </c>
      <c r="D22" s="51" t="s">
        <v>53</v>
      </c>
      <c r="E22" s="55" t="s">
        <v>33</v>
      </c>
      <c r="F22" s="27">
        <v>44763.458333333336</v>
      </c>
      <c r="G22" s="27">
        <v>44763.5</v>
      </c>
      <c r="H22" s="56" t="s">
        <v>34</v>
      </c>
      <c r="I22" s="57">
        <v>0.99999999994179234</v>
      </c>
      <c r="J22" s="58" t="s">
        <v>40</v>
      </c>
      <c r="K22" s="54">
        <v>0</v>
      </c>
      <c r="L22" s="54">
        <v>0</v>
      </c>
      <c r="M22" s="54">
        <v>98</v>
      </c>
      <c r="N22" s="54">
        <v>0</v>
      </c>
      <c r="O22" s="54">
        <v>0</v>
      </c>
      <c r="P22" s="54">
        <v>98</v>
      </c>
      <c r="Q22" s="54">
        <v>0</v>
      </c>
      <c r="R22" s="54">
        <v>0</v>
      </c>
      <c r="S22" s="54">
        <v>0</v>
      </c>
      <c r="T22" s="54">
        <v>98</v>
      </c>
      <c r="U22" s="54">
        <v>0</v>
      </c>
      <c r="V22" s="38">
        <v>21.56</v>
      </c>
      <c r="W22" s="49">
        <f t="shared" si="0"/>
        <v>21.559999998745042</v>
      </c>
    </row>
    <row r="23" spans="1:23" ht="32.6" customHeight="1" x14ac:dyDescent="0.25">
      <c r="A23" s="50">
        <f t="shared" si="1"/>
        <v>13</v>
      </c>
      <c r="B23" s="51" t="s">
        <v>36</v>
      </c>
      <c r="C23" s="51" t="s">
        <v>35</v>
      </c>
      <c r="D23" s="51" t="s">
        <v>52</v>
      </c>
      <c r="E23" s="56">
        <v>0.38</v>
      </c>
      <c r="F23" s="27">
        <v>44764.375</v>
      </c>
      <c r="G23" s="27">
        <v>44764.5</v>
      </c>
      <c r="H23" s="56" t="s">
        <v>37</v>
      </c>
      <c r="I23" s="57">
        <v>3</v>
      </c>
      <c r="J23" s="58" t="s">
        <v>50</v>
      </c>
      <c r="K23" s="54">
        <v>0</v>
      </c>
      <c r="L23" s="54">
        <v>0</v>
      </c>
      <c r="M23" s="54">
        <v>7</v>
      </c>
      <c r="N23" s="54">
        <v>0</v>
      </c>
      <c r="O23" s="54">
        <v>0</v>
      </c>
      <c r="P23" s="29">
        <v>7</v>
      </c>
      <c r="Q23" s="54">
        <v>0</v>
      </c>
      <c r="R23" s="54">
        <v>0</v>
      </c>
      <c r="S23" s="54">
        <v>0</v>
      </c>
      <c r="T23" s="54">
        <v>7</v>
      </c>
      <c r="U23" s="54">
        <v>0</v>
      </c>
      <c r="V23" s="38">
        <v>1.54</v>
      </c>
      <c r="W23" s="49">
        <f t="shared" si="0"/>
        <v>4.62</v>
      </c>
    </row>
    <row r="24" spans="1:23" ht="32.6" customHeight="1" x14ac:dyDescent="0.25">
      <c r="A24" s="50">
        <f t="shared" si="1"/>
        <v>14</v>
      </c>
      <c r="B24" s="51" t="s">
        <v>31</v>
      </c>
      <c r="C24" s="51" t="s">
        <v>35</v>
      </c>
      <c r="D24" s="51" t="s">
        <v>54</v>
      </c>
      <c r="E24" s="55" t="s">
        <v>33</v>
      </c>
      <c r="F24" s="27">
        <v>44764.583333333336</v>
      </c>
      <c r="G24" s="27">
        <v>44764.625</v>
      </c>
      <c r="H24" s="56" t="s">
        <v>34</v>
      </c>
      <c r="I24" s="57">
        <v>0.99999999994179234</v>
      </c>
      <c r="J24" s="58" t="s">
        <v>40</v>
      </c>
      <c r="K24" s="54">
        <v>0</v>
      </c>
      <c r="L24" s="54">
        <v>0</v>
      </c>
      <c r="M24" s="54">
        <v>29</v>
      </c>
      <c r="N24" s="54">
        <v>0</v>
      </c>
      <c r="O24" s="54">
        <v>0</v>
      </c>
      <c r="P24" s="54">
        <v>29</v>
      </c>
      <c r="Q24" s="54">
        <v>0</v>
      </c>
      <c r="R24" s="54">
        <v>0</v>
      </c>
      <c r="S24" s="54">
        <v>0</v>
      </c>
      <c r="T24" s="54">
        <v>29</v>
      </c>
      <c r="U24" s="54">
        <v>0</v>
      </c>
      <c r="V24" s="38">
        <v>6.38</v>
      </c>
      <c r="W24" s="49">
        <f t="shared" si="0"/>
        <v>6.3799999996286347</v>
      </c>
    </row>
    <row r="25" spans="1:23" ht="32.6" customHeight="1" x14ac:dyDescent="0.25">
      <c r="A25" s="50">
        <f t="shared" si="1"/>
        <v>15</v>
      </c>
      <c r="B25" s="51" t="s">
        <v>31</v>
      </c>
      <c r="C25" s="51" t="s">
        <v>35</v>
      </c>
      <c r="D25" s="51" t="s">
        <v>55</v>
      </c>
      <c r="E25" s="44" t="s">
        <v>38</v>
      </c>
      <c r="F25" s="27">
        <v>44765.208333333336</v>
      </c>
      <c r="G25" s="27">
        <v>44765.527777777781</v>
      </c>
      <c r="H25" s="56" t="s">
        <v>37</v>
      </c>
      <c r="I25" s="57">
        <v>7.6666666666860692</v>
      </c>
      <c r="J25" s="59" t="s">
        <v>43</v>
      </c>
      <c r="K25" s="54">
        <v>0</v>
      </c>
      <c r="L25" s="54">
        <v>0</v>
      </c>
      <c r="M25" s="54">
        <f t="shared" ref="M25:M52" si="2">P25</f>
        <v>128</v>
      </c>
      <c r="N25" s="54">
        <v>0</v>
      </c>
      <c r="O25" s="54">
        <v>0</v>
      </c>
      <c r="P25" s="29">
        <v>128</v>
      </c>
      <c r="Q25" s="54">
        <v>0</v>
      </c>
      <c r="R25" s="54">
        <v>0</v>
      </c>
      <c r="S25" s="54">
        <v>0</v>
      </c>
      <c r="T25" s="54">
        <f t="shared" ref="T25:T52" si="3">P25</f>
        <v>128</v>
      </c>
      <c r="U25" s="54">
        <v>0</v>
      </c>
      <c r="V25" s="38">
        <f>0.22*T25</f>
        <v>28.16</v>
      </c>
      <c r="W25" s="49">
        <f t="shared" si="0"/>
        <v>215.89333333387972</v>
      </c>
    </row>
    <row r="26" spans="1:23" ht="32.6" customHeight="1" x14ac:dyDescent="0.25">
      <c r="A26" s="50">
        <f t="shared" si="1"/>
        <v>16</v>
      </c>
      <c r="B26" s="51" t="s">
        <v>36</v>
      </c>
      <c r="C26" s="51" t="s">
        <v>35</v>
      </c>
      <c r="D26" s="51" t="s">
        <v>52</v>
      </c>
      <c r="E26" s="56">
        <v>0.38</v>
      </c>
      <c r="F26" s="27">
        <v>44767.375</v>
      </c>
      <c r="G26" s="27">
        <v>44767.5</v>
      </c>
      <c r="H26" s="56" t="s">
        <v>37</v>
      </c>
      <c r="I26" s="57">
        <v>3</v>
      </c>
      <c r="J26" s="58" t="s">
        <v>50</v>
      </c>
      <c r="K26" s="54">
        <v>0</v>
      </c>
      <c r="L26" s="54">
        <v>0</v>
      </c>
      <c r="M26" s="54">
        <f t="shared" si="2"/>
        <v>7</v>
      </c>
      <c r="N26" s="54">
        <v>0</v>
      </c>
      <c r="O26" s="54">
        <v>0</v>
      </c>
      <c r="P26" s="29">
        <v>7</v>
      </c>
      <c r="Q26" s="54">
        <v>0</v>
      </c>
      <c r="R26" s="54">
        <v>0</v>
      </c>
      <c r="S26" s="54">
        <v>0</v>
      </c>
      <c r="T26" s="54">
        <f t="shared" si="3"/>
        <v>7</v>
      </c>
      <c r="U26" s="54">
        <v>0</v>
      </c>
      <c r="V26" s="38">
        <f>0.22*T26</f>
        <v>1.54</v>
      </c>
      <c r="W26" s="49">
        <f t="shared" si="0"/>
        <v>4.62</v>
      </c>
    </row>
    <row r="27" spans="1:23" ht="32.6" customHeight="1" x14ac:dyDescent="0.25">
      <c r="A27" s="50">
        <f t="shared" si="1"/>
        <v>17</v>
      </c>
      <c r="B27" s="51" t="s">
        <v>36</v>
      </c>
      <c r="C27" s="51" t="s">
        <v>35</v>
      </c>
      <c r="D27" s="51" t="s">
        <v>52</v>
      </c>
      <c r="E27" s="56">
        <v>0.38</v>
      </c>
      <c r="F27" s="27">
        <v>44768.375</v>
      </c>
      <c r="G27" s="27">
        <v>44768.5</v>
      </c>
      <c r="H27" s="56" t="s">
        <v>37</v>
      </c>
      <c r="I27" s="57">
        <v>3</v>
      </c>
      <c r="J27" s="58" t="s">
        <v>50</v>
      </c>
      <c r="K27" s="54">
        <v>0</v>
      </c>
      <c r="L27" s="54">
        <v>0</v>
      </c>
      <c r="M27" s="54">
        <f t="shared" si="2"/>
        <v>7</v>
      </c>
      <c r="N27" s="54">
        <v>0</v>
      </c>
      <c r="O27" s="54">
        <v>0</v>
      </c>
      <c r="P27" s="29">
        <v>7</v>
      </c>
      <c r="Q27" s="54">
        <v>0</v>
      </c>
      <c r="R27" s="54">
        <v>0</v>
      </c>
      <c r="S27" s="54">
        <v>0</v>
      </c>
      <c r="T27" s="54">
        <f t="shared" si="3"/>
        <v>7</v>
      </c>
      <c r="U27" s="54">
        <v>0</v>
      </c>
      <c r="V27" s="38">
        <f>0.22*T27</f>
        <v>1.54</v>
      </c>
      <c r="W27" s="49">
        <f t="shared" si="0"/>
        <v>4.62</v>
      </c>
    </row>
    <row r="28" spans="1:23" ht="32.6" customHeight="1" x14ac:dyDescent="0.25">
      <c r="A28" s="50">
        <f t="shared" si="1"/>
        <v>18</v>
      </c>
      <c r="B28" s="41" t="s">
        <v>36</v>
      </c>
      <c r="C28" s="51" t="s">
        <v>35</v>
      </c>
      <c r="D28" s="51" t="s">
        <v>52</v>
      </c>
      <c r="E28" s="56">
        <v>0.38</v>
      </c>
      <c r="F28" s="24">
        <v>44774.375</v>
      </c>
      <c r="G28" s="24">
        <v>44774.5</v>
      </c>
      <c r="H28" s="45" t="s">
        <v>37</v>
      </c>
      <c r="I28" s="57">
        <v>3</v>
      </c>
      <c r="J28" s="60" t="s">
        <v>50</v>
      </c>
      <c r="K28" s="54">
        <v>0</v>
      </c>
      <c r="L28" s="54">
        <v>0</v>
      </c>
      <c r="M28" s="54">
        <f t="shared" si="2"/>
        <v>7</v>
      </c>
      <c r="N28" s="48">
        <v>0</v>
      </c>
      <c r="O28" s="48">
        <v>0</v>
      </c>
      <c r="P28" s="48">
        <v>7</v>
      </c>
      <c r="Q28" s="48">
        <v>0</v>
      </c>
      <c r="R28" s="48">
        <v>0</v>
      </c>
      <c r="S28" s="48">
        <v>0</v>
      </c>
      <c r="T28" s="54">
        <f t="shared" si="3"/>
        <v>7</v>
      </c>
      <c r="U28" s="48">
        <v>0</v>
      </c>
      <c r="V28" s="38">
        <f t="shared" ref="V28:V52" si="4">0.22*T28</f>
        <v>1.54</v>
      </c>
      <c r="W28" s="49">
        <f t="shared" si="0"/>
        <v>4.62</v>
      </c>
    </row>
    <row r="29" spans="1:23" ht="32.6" customHeight="1" x14ac:dyDescent="0.25">
      <c r="A29" s="50">
        <f t="shared" si="1"/>
        <v>19</v>
      </c>
      <c r="B29" s="41" t="s">
        <v>31</v>
      </c>
      <c r="C29" s="51" t="s">
        <v>35</v>
      </c>
      <c r="D29" s="41" t="s">
        <v>56</v>
      </c>
      <c r="E29" s="45" t="s">
        <v>33</v>
      </c>
      <c r="F29" s="24">
        <v>44776.416666666664</v>
      </c>
      <c r="G29" s="24">
        <v>44776.5</v>
      </c>
      <c r="H29" s="45" t="s">
        <v>37</v>
      </c>
      <c r="I29" s="57">
        <v>2.0000000000582077</v>
      </c>
      <c r="J29" s="47" t="s">
        <v>47</v>
      </c>
      <c r="K29" s="54">
        <v>0</v>
      </c>
      <c r="L29" s="54">
        <v>0</v>
      </c>
      <c r="M29" s="54">
        <f t="shared" si="2"/>
        <v>74</v>
      </c>
      <c r="N29" s="48">
        <v>0</v>
      </c>
      <c r="O29" s="48">
        <v>0</v>
      </c>
      <c r="P29" s="54">
        <v>74</v>
      </c>
      <c r="Q29" s="48">
        <v>0</v>
      </c>
      <c r="R29" s="48">
        <v>0</v>
      </c>
      <c r="S29" s="48">
        <v>0</v>
      </c>
      <c r="T29" s="54">
        <f t="shared" si="3"/>
        <v>74</v>
      </c>
      <c r="U29" s="48">
        <v>0</v>
      </c>
      <c r="V29" s="38">
        <f t="shared" si="4"/>
        <v>16.28</v>
      </c>
      <c r="W29" s="49">
        <f t="shared" si="0"/>
        <v>32.560000000947625</v>
      </c>
    </row>
    <row r="30" spans="1:23" ht="32.6" customHeight="1" x14ac:dyDescent="0.25">
      <c r="A30" s="50">
        <f t="shared" si="1"/>
        <v>20</v>
      </c>
      <c r="B30" s="41" t="s">
        <v>31</v>
      </c>
      <c r="C30" s="51" t="s">
        <v>35</v>
      </c>
      <c r="D30" s="41" t="s">
        <v>57</v>
      </c>
      <c r="E30" s="45" t="s">
        <v>33</v>
      </c>
      <c r="F30" s="24">
        <v>44778.458333333336</v>
      </c>
      <c r="G30" s="24">
        <v>44778.583333333336</v>
      </c>
      <c r="H30" s="45" t="s">
        <v>37</v>
      </c>
      <c r="I30" s="57">
        <v>3</v>
      </c>
      <c r="J30" s="60" t="s">
        <v>40</v>
      </c>
      <c r="K30" s="54">
        <v>0</v>
      </c>
      <c r="L30" s="54">
        <v>0</v>
      </c>
      <c r="M30" s="54">
        <f t="shared" si="2"/>
        <v>22</v>
      </c>
      <c r="N30" s="48">
        <v>0</v>
      </c>
      <c r="O30" s="48">
        <v>0</v>
      </c>
      <c r="P30" s="54">
        <v>22</v>
      </c>
      <c r="Q30" s="48">
        <v>0</v>
      </c>
      <c r="R30" s="48">
        <v>0</v>
      </c>
      <c r="S30" s="48">
        <v>0</v>
      </c>
      <c r="T30" s="54">
        <f t="shared" si="3"/>
        <v>22</v>
      </c>
      <c r="U30" s="48">
        <v>0</v>
      </c>
      <c r="V30" s="38">
        <f t="shared" si="4"/>
        <v>4.84</v>
      </c>
      <c r="W30" s="49">
        <f t="shared" si="0"/>
        <v>14.52</v>
      </c>
    </row>
    <row r="31" spans="1:23" x14ac:dyDescent="0.25">
      <c r="A31" s="50">
        <f t="shared" si="1"/>
        <v>21</v>
      </c>
      <c r="B31" s="61" t="s">
        <v>31</v>
      </c>
      <c r="C31" s="51" t="s">
        <v>35</v>
      </c>
      <c r="D31" s="61" t="s">
        <v>58</v>
      </c>
      <c r="E31" s="62" t="s">
        <v>33</v>
      </c>
      <c r="F31" s="31">
        <v>44781.375</v>
      </c>
      <c r="G31" s="31">
        <v>44781.5</v>
      </c>
      <c r="H31" s="62" t="s">
        <v>37</v>
      </c>
      <c r="I31" s="57">
        <v>3</v>
      </c>
      <c r="J31" s="58" t="s">
        <v>59</v>
      </c>
      <c r="K31" s="54">
        <v>0</v>
      </c>
      <c r="L31" s="54">
        <v>0</v>
      </c>
      <c r="M31" s="54">
        <f t="shared" si="2"/>
        <v>18</v>
      </c>
      <c r="N31" s="48">
        <v>0</v>
      </c>
      <c r="O31" s="48">
        <v>0</v>
      </c>
      <c r="P31" s="63">
        <v>18</v>
      </c>
      <c r="Q31" s="48">
        <v>0</v>
      </c>
      <c r="R31" s="48">
        <v>0</v>
      </c>
      <c r="S31" s="48">
        <v>0</v>
      </c>
      <c r="T31" s="54">
        <f t="shared" si="3"/>
        <v>18</v>
      </c>
      <c r="U31" s="48">
        <v>0</v>
      </c>
      <c r="V31" s="38">
        <f t="shared" si="4"/>
        <v>3.96</v>
      </c>
      <c r="W31" s="49">
        <f t="shared" si="0"/>
        <v>11.879999999999999</v>
      </c>
    </row>
    <row r="32" spans="1:23" ht="32.6" customHeight="1" x14ac:dyDescent="0.25">
      <c r="A32" s="50">
        <f t="shared" si="1"/>
        <v>22</v>
      </c>
      <c r="B32" s="51" t="s">
        <v>31</v>
      </c>
      <c r="C32" s="51" t="s">
        <v>35</v>
      </c>
      <c r="D32" s="64" t="s">
        <v>60</v>
      </c>
      <c r="E32" s="44" t="s">
        <v>38</v>
      </c>
      <c r="F32" s="27">
        <v>44785.652777777781</v>
      </c>
      <c r="G32" s="27">
        <v>44785.802083333336</v>
      </c>
      <c r="H32" s="56" t="s">
        <v>34</v>
      </c>
      <c r="I32" s="57">
        <v>3.5833333333139308</v>
      </c>
      <c r="J32" s="59" t="s">
        <v>43</v>
      </c>
      <c r="K32" s="54">
        <v>0</v>
      </c>
      <c r="L32" s="54">
        <v>0</v>
      </c>
      <c r="M32" s="54">
        <f t="shared" si="2"/>
        <v>461</v>
      </c>
      <c r="N32" s="48">
        <v>0</v>
      </c>
      <c r="O32" s="65">
        <v>0</v>
      </c>
      <c r="P32" s="54">
        <v>461</v>
      </c>
      <c r="Q32" s="54">
        <v>0</v>
      </c>
      <c r="R32" s="54">
        <v>0</v>
      </c>
      <c r="S32" s="54">
        <v>0</v>
      </c>
      <c r="T32" s="54">
        <f t="shared" si="3"/>
        <v>461</v>
      </c>
      <c r="U32" s="54">
        <v>0</v>
      </c>
      <c r="V32" s="38">
        <f t="shared" si="4"/>
        <v>101.42</v>
      </c>
      <c r="W32" s="49">
        <f t="shared" si="0"/>
        <v>363.42166666469888</v>
      </c>
    </row>
    <row r="33" spans="1:23" x14ac:dyDescent="0.25">
      <c r="A33" s="50">
        <f t="shared" si="1"/>
        <v>23</v>
      </c>
      <c r="B33" s="51" t="s">
        <v>31</v>
      </c>
      <c r="C33" s="51" t="s">
        <v>35</v>
      </c>
      <c r="D33" s="51" t="s">
        <v>58</v>
      </c>
      <c r="E33" s="55" t="s">
        <v>33</v>
      </c>
      <c r="F33" s="27">
        <v>44787.645833333336</v>
      </c>
      <c r="G33" s="27">
        <v>44787.916666666664</v>
      </c>
      <c r="H33" s="56" t="s">
        <v>34</v>
      </c>
      <c r="I33" s="57">
        <v>6.4999999998835847</v>
      </c>
      <c r="J33" s="58" t="s">
        <v>59</v>
      </c>
      <c r="K33" s="54">
        <v>0</v>
      </c>
      <c r="L33" s="54">
        <v>0</v>
      </c>
      <c r="M33" s="54">
        <f t="shared" si="2"/>
        <v>18</v>
      </c>
      <c r="N33" s="54">
        <v>0</v>
      </c>
      <c r="O33" s="66">
        <v>0</v>
      </c>
      <c r="P33" s="54">
        <v>18</v>
      </c>
      <c r="Q33" s="54">
        <v>0</v>
      </c>
      <c r="R33" s="54">
        <v>0</v>
      </c>
      <c r="S33" s="54">
        <v>0</v>
      </c>
      <c r="T33" s="54">
        <f t="shared" si="3"/>
        <v>18</v>
      </c>
      <c r="U33" s="54">
        <v>0</v>
      </c>
      <c r="V33" s="38">
        <f t="shared" si="4"/>
        <v>3.96</v>
      </c>
      <c r="W33" s="49">
        <f t="shared" si="0"/>
        <v>25.739999999538995</v>
      </c>
    </row>
    <row r="34" spans="1:23" ht="32.6" customHeight="1" x14ac:dyDescent="0.25">
      <c r="A34" s="50">
        <f t="shared" si="1"/>
        <v>24</v>
      </c>
      <c r="B34" s="43" t="s">
        <v>36</v>
      </c>
      <c r="C34" s="51" t="s">
        <v>35</v>
      </c>
      <c r="D34" s="64" t="s">
        <v>52</v>
      </c>
      <c r="E34" s="55">
        <v>0.38</v>
      </c>
      <c r="F34" s="20">
        <v>44790.375</v>
      </c>
      <c r="G34" s="20">
        <v>44790.541666666664</v>
      </c>
      <c r="H34" s="45" t="s">
        <v>37</v>
      </c>
      <c r="I34" s="57">
        <v>3.9999999999417923</v>
      </c>
      <c r="J34" s="47" t="s">
        <v>50</v>
      </c>
      <c r="K34" s="54">
        <v>0</v>
      </c>
      <c r="L34" s="54">
        <v>0</v>
      </c>
      <c r="M34" s="54">
        <f t="shared" si="2"/>
        <v>7</v>
      </c>
      <c r="N34" s="54">
        <v>0</v>
      </c>
      <c r="O34" s="66">
        <v>0</v>
      </c>
      <c r="P34" s="67">
        <v>7</v>
      </c>
      <c r="Q34" s="54">
        <v>0</v>
      </c>
      <c r="R34" s="54">
        <v>0</v>
      </c>
      <c r="S34" s="54">
        <v>0</v>
      </c>
      <c r="T34" s="54">
        <f t="shared" si="3"/>
        <v>7</v>
      </c>
      <c r="U34" s="54">
        <v>0</v>
      </c>
      <c r="V34" s="38">
        <f t="shared" si="4"/>
        <v>1.54</v>
      </c>
      <c r="W34" s="49">
        <f t="shared" si="0"/>
        <v>6.1599999999103607</v>
      </c>
    </row>
    <row r="35" spans="1:23" ht="32.6" customHeight="1" x14ac:dyDescent="0.25">
      <c r="A35" s="50">
        <f t="shared" si="1"/>
        <v>25</v>
      </c>
      <c r="B35" s="41" t="s">
        <v>36</v>
      </c>
      <c r="C35" s="51" t="s">
        <v>35</v>
      </c>
      <c r="D35" s="51" t="s">
        <v>61</v>
      </c>
      <c r="E35" s="56">
        <v>0.38</v>
      </c>
      <c r="F35" s="24">
        <v>44797.631944444445</v>
      </c>
      <c r="G35" s="24">
        <v>44797.673611111109</v>
      </c>
      <c r="H35" s="45" t="s">
        <v>37</v>
      </c>
      <c r="I35" s="57">
        <v>0.99999999994179234</v>
      </c>
      <c r="J35" s="60" t="s">
        <v>50</v>
      </c>
      <c r="K35" s="54">
        <v>0</v>
      </c>
      <c r="L35" s="54">
        <v>0</v>
      </c>
      <c r="M35" s="54">
        <f t="shared" si="2"/>
        <v>27</v>
      </c>
      <c r="N35" s="54">
        <v>0</v>
      </c>
      <c r="O35" s="66">
        <v>0</v>
      </c>
      <c r="P35" s="67">
        <v>27</v>
      </c>
      <c r="Q35" s="54">
        <v>0</v>
      </c>
      <c r="R35" s="54">
        <v>0</v>
      </c>
      <c r="S35" s="54">
        <v>0</v>
      </c>
      <c r="T35" s="54">
        <f t="shared" si="3"/>
        <v>27</v>
      </c>
      <c r="U35" s="54">
        <v>0</v>
      </c>
      <c r="V35" s="38">
        <f t="shared" si="4"/>
        <v>5.94</v>
      </c>
      <c r="W35" s="49">
        <f t="shared" si="0"/>
        <v>5.9399999996542467</v>
      </c>
    </row>
    <row r="36" spans="1:23" ht="32.6" customHeight="1" x14ac:dyDescent="0.25">
      <c r="A36" s="50">
        <f t="shared" si="1"/>
        <v>26</v>
      </c>
      <c r="B36" s="43" t="s">
        <v>31</v>
      </c>
      <c r="C36" s="43" t="s">
        <v>35</v>
      </c>
      <c r="D36" s="43" t="s">
        <v>62</v>
      </c>
      <c r="E36" s="44" t="s">
        <v>38</v>
      </c>
      <c r="F36" s="20">
        <v>44808.375</v>
      </c>
      <c r="G36" s="20">
        <v>44808.510416666664</v>
      </c>
      <c r="H36" s="45" t="s">
        <v>34</v>
      </c>
      <c r="I36" s="57">
        <v>3.2499999999417923</v>
      </c>
      <c r="J36" s="47" t="s">
        <v>43</v>
      </c>
      <c r="K36" s="54">
        <v>0</v>
      </c>
      <c r="L36" s="54">
        <v>0</v>
      </c>
      <c r="M36" s="54">
        <f t="shared" si="2"/>
        <v>461</v>
      </c>
      <c r="N36" s="54">
        <v>0</v>
      </c>
      <c r="O36" s="54">
        <v>0</v>
      </c>
      <c r="P36" s="54">
        <v>461</v>
      </c>
      <c r="Q36" s="54">
        <v>0</v>
      </c>
      <c r="R36" s="54">
        <v>0</v>
      </c>
      <c r="S36" s="54">
        <v>0</v>
      </c>
      <c r="T36" s="54">
        <f t="shared" si="3"/>
        <v>461</v>
      </c>
      <c r="U36" s="54">
        <v>0</v>
      </c>
      <c r="V36" s="38">
        <f t="shared" si="4"/>
        <v>101.42</v>
      </c>
      <c r="W36" s="49">
        <f t="shared" si="0"/>
        <v>329.61499999409659</v>
      </c>
    </row>
    <row r="37" spans="1:23" ht="32.6" customHeight="1" x14ac:dyDescent="0.25">
      <c r="A37" s="50">
        <f t="shared" si="1"/>
        <v>27</v>
      </c>
      <c r="B37" s="41" t="s">
        <v>31</v>
      </c>
      <c r="C37" s="43" t="s">
        <v>35</v>
      </c>
      <c r="D37" s="43" t="s">
        <v>63</v>
      </c>
      <c r="E37" s="44" t="s">
        <v>38</v>
      </c>
      <c r="F37" s="20">
        <v>44809.625</v>
      </c>
      <c r="G37" s="20">
        <v>44809.6875</v>
      </c>
      <c r="H37" s="52" t="s">
        <v>37</v>
      </c>
      <c r="I37" s="57">
        <v>1.5</v>
      </c>
      <c r="J37" s="47" t="s">
        <v>43</v>
      </c>
      <c r="K37" s="54">
        <v>0</v>
      </c>
      <c r="L37" s="54">
        <v>0</v>
      </c>
      <c r="M37" s="54">
        <f t="shared" si="2"/>
        <v>0</v>
      </c>
      <c r="N37" s="54">
        <v>0</v>
      </c>
      <c r="O37" s="54">
        <v>0</v>
      </c>
      <c r="P37" s="54">
        <v>0</v>
      </c>
      <c r="Q37" s="54">
        <v>0</v>
      </c>
      <c r="R37" s="54">
        <v>0</v>
      </c>
      <c r="S37" s="54">
        <v>0</v>
      </c>
      <c r="T37" s="54">
        <f t="shared" si="3"/>
        <v>0</v>
      </c>
      <c r="U37" s="54">
        <v>0</v>
      </c>
      <c r="V37" s="38">
        <f t="shared" si="4"/>
        <v>0</v>
      </c>
      <c r="W37" s="49">
        <f t="shared" si="0"/>
        <v>0</v>
      </c>
    </row>
    <row r="38" spans="1:23" x14ac:dyDescent="0.25">
      <c r="A38" s="50">
        <f t="shared" si="1"/>
        <v>28</v>
      </c>
      <c r="B38" s="41" t="s">
        <v>36</v>
      </c>
      <c r="C38" s="51" t="s">
        <v>32</v>
      </c>
      <c r="D38" s="51" t="s">
        <v>64</v>
      </c>
      <c r="E38" s="56" t="s">
        <v>38</v>
      </c>
      <c r="F38" s="24">
        <v>44817.354166666664</v>
      </c>
      <c r="G38" s="24">
        <v>44817.520833333336</v>
      </c>
      <c r="H38" s="52" t="s">
        <v>37</v>
      </c>
      <c r="I38" s="57">
        <v>4.0000000001164153</v>
      </c>
      <c r="J38" s="60" t="s">
        <v>65</v>
      </c>
      <c r="K38" s="54">
        <v>0</v>
      </c>
      <c r="L38" s="54">
        <v>0</v>
      </c>
      <c r="M38" s="54">
        <f t="shared" si="2"/>
        <v>621</v>
      </c>
      <c r="N38" s="54">
        <v>0</v>
      </c>
      <c r="O38" s="54">
        <v>0</v>
      </c>
      <c r="P38" s="54">
        <v>621</v>
      </c>
      <c r="Q38" s="54">
        <v>0</v>
      </c>
      <c r="R38" s="54">
        <v>0</v>
      </c>
      <c r="S38" s="54">
        <v>0</v>
      </c>
      <c r="T38" s="54">
        <f t="shared" si="3"/>
        <v>621</v>
      </c>
      <c r="U38" s="54">
        <v>0</v>
      </c>
      <c r="V38" s="38">
        <f t="shared" si="4"/>
        <v>136.62</v>
      </c>
      <c r="W38" s="49">
        <f t="shared" si="0"/>
        <v>546.48000001590469</v>
      </c>
    </row>
    <row r="39" spans="1:23" x14ac:dyDescent="0.25">
      <c r="A39" s="50">
        <f t="shared" si="1"/>
        <v>29</v>
      </c>
      <c r="B39" s="41" t="s">
        <v>36</v>
      </c>
      <c r="C39" s="51" t="s">
        <v>32</v>
      </c>
      <c r="D39" s="51" t="s">
        <v>66</v>
      </c>
      <c r="E39" s="56" t="s">
        <v>38</v>
      </c>
      <c r="F39" s="24">
        <v>44817.458333333336</v>
      </c>
      <c r="G39" s="24">
        <v>44817.520833333336</v>
      </c>
      <c r="H39" s="52" t="s">
        <v>37</v>
      </c>
      <c r="I39" s="57">
        <v>1.5</v>
      </c>
      <c r="J39" s="60" t="s">
        <v>65</v>
      </c>
      <c r="K39" s="54">
        <v>0</v>
      </c>
      <c r="L39" s="54">
        <v>0</v>
      </c>
      <c r="M39" s="54">
        <f t="shared" si="2"/>
        <v>602</v>
      </c>
      <c r="N39" s="54">
        <v>0</v>
      </c>
      <c r="O39" s="54">
        <v>0</v>
      </c>
      <c r="P39" s="54">
        <v>602</v>
      </c>
      <c r="Q39" s="54">
        <v>0</v>
      </c>
      <c r="R39" s="54">
        <v>0</v>
      </c>
      <c r="S39" s="54">
        <v>0</v>
      </c>
      <c r="T39" s="54">
        <f t="shared" si="3"/>
        <v>602</v>
      </c>
      <c r="U39" s="54">
        <v>0</v>
      </c>
      <c r="V39" s="38">
        <f t="shared" si="4"/>
        <v>132.44</v>
      </c>
      <c r="W39" s="49">
        <f t="shared" si="0"/>
        <v>198.66</v>
      </c>
    </row>
    <row r="40" spans="1:23" x14ac:dyDescent="0.25">
      <c r="A40" s="50">
        <f t="shared" si="1"/>
        <v>30</v>
      </c>
      <c r="B40" s="41" t="s">
        <v>36</v>
      </c>
      <c r="C40" s="51" t="s">
        <v>32</v>
      </c>
      <c r="D40" s="51" t="s">
        <v>67</v>
      </c>
      <c r="E40" s="56" t="s">
        <v>38</v>
      </c>
      <c r="F40" s="24">
        <v>44818.458333333336</v>
      </c>
      <c r="G40" s="24">
        <v>44818.513888888891</v>
      </c>
      <c r="H40" s="52" t="s">
        <v>37</v>
      </c>
      <c r="I40" s="57">
        <v>1.3333333333139308</v>
      </c>
      <c r="J40" s="60" t="s">
        <v>65</v>
      </c>
      <c r="K40" s="54">
        <v>0</v>
      </c>
      <c r="L40" s="54">
        <v>0</v>
      </c>
      <c r="M40" s="54">
        <f t="shared" si="2"/>
        <v>301</v>
      </c>
      <c r="N40" s="54">
        <v>0</v>
      </c>
      <c r="O40" s="54">
        <v>0</v>
      </c>
      <c r="P40" s="54">
        <v>301</v>
      </c>
      <c r="Q40" s="54">
        <v>0</v>
      </c>
      <c r="R40" s="54">
        <v>0</v>
      </c>
      <c r="S40" s="54">
        <v>0</v>
      </c>
      <c r="T40" s="54">
        <f t="shared" si="3"/>
        <v>301</v>
      </c>
      <c r="U40" s="54">
        <v>0</v>
      </c>
      <c r="V40" s="38">
        <f t="shared" si="4"/>
        <v>66.22</v>
      </c>
      <c r="W40" s="49">
        <f t="shared" si="0"/>
        <v>88.293333332048491</v>
      </c>
    </row>
    <row r="41" spans="1:23" x14ac:dyDescent="0.25">
      <c r="A41" s="50">
        <f t="shared" si="1"/>
        <v>31</v>
      </c>
      <c r="B41" s="41" t="s">
        <v>36</v>
      </c>
      <c r="C41" s="51" t="s">
        <v>32</v>
      </c>
      <c r="D41" s="51" t="s">
        <v>68</v>
      </c>
      <c r="E41" s="56" t="s">
        <v>38</v>
      </c>
      <c r="F41" s="24">
        <v>44819.541666666664</v>
      </c>
      <c r="G41" s="24">
        <v>44819.59375</v>
      </c>
      <c r="H41" s="52" t="s">
        <v>37</v>
      </c>
      <c r="I41" s="57">
        <v>1.2500000000582077</v>
      </c>
      <c r="J41" s="60" t="s">
        <v>65</v>
      </c>
      <c r="K41" s="54">
        <v>0</v>
      </c>
      <c r="L41" s="54">
        <v>0</v>
      </c>
      <c r="M41" s="54">
        <f t="shared" si="2"/>
        <v>289</v>
      </c>
      <c r="N41" s="54">
        <v>0</v>
      </c>
      <c r="O41" s="54">
        <v>0</v>
      </c>
      <c r="P41" s="54">
        <v>289</v>
      </c>
      <c r="Q41" s="54">
        <v>0</v>
      </c>
      <c r="R41" s="54">
        <v>0</v>
      </c>
      <c r="S41" s="54">
        <v>0</v>
      </c>
      <c r="T41" s="54">
        <f t="shared" si="3"/>
        <v>289</v>
      </c>
      <c r="U41" s="54">
        <v>0</v>
      </c>
      <c r="V41" s="38">
        <f t="shared" si="4"/>
        <v>63.58</v>
      </c>
      <c r="W41" s="49">
        <f t="shared" si="0"/>
        <v>79.475000003700842</v>
      </c>
    </row>
    <row r="42" spans="1:23" ht="32.6" customHeight="1" x14ac:dyDescent="0.25">
      <c r="A42" s="50">
        <f t="shared" si="1"/>
        <v>32</v>
      </c>
      <c r="B42" s="41" t="s">
        <v>31</v>
      </c>
      <c r="C42" s="51" t="s">
        <v>32</v>
      </c>
      <c r="D42" s="41" t="s">
        <v>69</v>
      </c>
      <c r="E42" s="44" t="s">
        <v>38</v>
      </c>
      <c r="F42" s="24">
        <v>44820.375</v>
      </c>
      <c r="G42" s="24">
        <v>44820.458333333336</v>
      </c>
      <c r="H42" s="52" t="s">
        <v>37</v>
      </c>
      <c r="I42" s="57">
        <v>2.0000000000582077</v>
      </c>
      <c r="J42" s="47" t="s">
        <v>43</v>
      </c>
      <c r="K42" s="54">
        <v>0</v>
      </c>
      <c r="L42" s="54">
        <v>0</v>
      </c>
      <c r="M42" s="54">
        <f t="shared" si="2"/>
        <v>165</v>
      </c>
      <c r="N42" s="54">
        <v>0</v>
      </c>
      <c r="O42" s="54">
        <v>0</v>
      </c>
      <c r="P42" s="54">
        <v>165</v>
      </c>
      <c r="Q42" s="54">
        <v>0</v>
      </c>
      <c r="R42" s="54">
        <v>0</v>
      </c>
      <c r="S42" s="54">
        <v>0</v>
      </c>
      <c r="T42" s="54">
        <f t="shared" si="3"/>
        <v>165</v>
      </c>
      <c r="U42" s="54">
        <v>0</v>
      </c>
      <c r="V42" s="38">
        <f t="shared" si="4"/>
        <v>36.299999999999997</v>
      </c>
      <c r="W42" s="49">
        <f t="shared" si="0"/>
        <v>72.600000002112935</v>
      </c>
    </row>
    <row r="43" spans="1:23" ht="32.6" customHeight="1" x14ac:dyDescent="0.25">
      <c r="A43" s="50">
        <f t="shared" si="1"/>
        <v>33</v>
      </c>
      <c r="B43" s="41" t="s">
        <v>31</v>
      </c>
      <c r="C43" s="51" t="s">
        <v>32</v>
      </c>
      <c r="D43" s="41" t="s">
        <v>70</v>
      </c>
      <c r="E43" s="44" t="s">
        <v>38</v>
      </c>
      <c r="F43" s="24">
        <v>44820.458333333336</v>
      </c>
      <c r="G43" s="24">
        <v>44820.541666666664</v>
      </c>
      <c r="H43" s="52" t="s">
        <v>37</v>
      </c>
      <c r="I43" s="57">
        <v>1.9999999998835847</v>
      </c>
      <c r="J43" s="47" t="s">
        <v>43</v>
      </c>
      <c r="K43" s="54">
        <v>0</v>
      </c>
      <c r="L43" s="54">
        <v>0</v>
      </c>
      <c r="M43" s="54">
        <f t="shared" si="2"/>
        <v>123</v>
      </c>
      <c r="N43" s="54">
        <v>0</v>
      </c>
      <c r="O43" s="54">
        <v>0</v>
      </c>
      <c r="P43" s="54">
        <v>123</v>
      </c>
      <c r="Q43" s="54">
        <v>0</v>
      </c>
      <c r="R43" s="54">
        <v>0</v>
      </c>
      <c r="S43" s="54">
        <v>0</v>
      </c>
      <c r="T43" s="54">
        <f t="shared" si="3"/>
        <v>123</v>
      </c>
      <c r="U43" s="54">
        <v>0</v>
      </c>
      <c r="V43" s="38">
        <f t="shared" si="4"/>
        <v>27.06</v>
      </c>
      <c r="W43" s="49">
        <f t="shared" si="0"/>
        <v>54.119999996849799</v>
      </c>
    </row>
    <row r="44" spans="1:23" ht="32.6" customHeight="1" x14ac:dyDescent="0.25">
      <c r="A44" s="50">
        <f t="shared" si="1"/>
        <v>34</v>
      </c>
      <c r="B44" s="41" t="s">
        <v>31</v>
      </c>
      <c r="C44" s="51" t="s">
        <v>32</v>
      </c>
      <c r="D44" s="41" t="s">
        <v>71</v>
      </c>
      <c r="E44" s="44" t="s">
        <v>38</v>
      </c>
      <c r="F44" s="24">
        <v>44820.541666666664</v>
      </c>
      <c r="G44" s="24">
        <v>44820.625</v>
      </c>
      <c r="H44" s="52" t="s">
        <v>37</v>
      </c>
      <c r="I44" s="57">
        <v>2.0000000000582077</v>
      </c>
      <c r="J44" s="47" t="s">
        <v>43</v>
      </c>
      <c r="K44" s="54">
        <v>0</v>
      </c>
      <c r="L44" s="54">
        <v>0</v>
      </c>
      <c r="M44" s="54">
        <f t="shared" si="2"/>
        <v>356</v>
      </c>
      <c r="N44" s="54">
        <v>0</v>
      </c>
      <c r="O44" s="54">
        <v>0</v>
      </c>
      <c r="P44" s="29">
        <v>356</v>
      </c>
      <c r="Q44" s="54">
        <v>0</v>
      </c>
      <c r="R44" s="54">
        <v>0</v>
      </c>
      <c r="S44" s="54">
        <v>0</v>
      </c>
      <c r="T44" s="54">
        <f t="shared" si="3"/>
        <v>356</v>
      </c>
      <c r="U44" s="54">
        <v>0</v>
      </c>
      <c r="V44" s="38">
        <f t="shared" si="4"/>
        <v>78.320000000000007</v>
      </c>
      <c r="W44" s="49">
        <f t="shared" si="0"/>
        <v>156.64000000455883</v>
      </c>
    </row>
    <row r="45" spans="1:23" ht="32.6" customHeight="1" x14ac:dyDescent="0.25">
      <c r="A45" s="50">
        <f t="shared" si="1"/>
        <v>35</v>
      </c>
      <c r="B45" s="41" t="s">
        <v>31</v>
      </c>
      <c r="C45" s="51" t="s">
        <v>32</v>
      </c>
      <c r="D45" s="41" t="s">
        <v>72</v>
      </c>
      <c r="E45" s="44" t="s">
        <v>38</v>
      </c>
      <c r="F45" s="24">
        <v>44823.375</v>
      </c>
      <c r="G45" s="24">
        <v>44823.458333333336</v>
      </c>
      <c r="H45" s="52" t="s">
        <v>37</v>
      </c>
      <c r="I45" s="57">
        <v>2.0000000000582077</v>
      </c>
      <c r="J45" s="47" t="s">
        <v>43</v>
      </c>
      <c r="K45" s="54">
        <v>0</v>
      </c>
      <c r="L45" s="54">
        <v>0</v>
      </c>
      <c r="M45" s="54">
        <f t="shared" si="2"/>
        <v>134</v>
      </c>
      <c r="N45" s="54">
        <v>0</v>
      </c>
      <c r="O45" s="54">
        <v>0</v>
      </c>
      <c r="P45" s="29">
        <v>134</v>
      </c>
      <c r="Q45" s="54">
        <v>0</v>
      </c>
      <c r="R45" s="54">
        <v>0</v>
      </c>
      <c r="S45" s="54">
        <v>0</v>
      </c>
      <c r="T45" s="54">
        <f t="shared" si="3"/>
        <v>134</v>
      </c>
      <c r="U45" s="54">
        <v>0</v>
      </c>
      <c r="V45" s="38">
        <f t="shared" si="4"/>
        <v>29.48</v>
      </c>
      <c r="W45" s="49">
        <f t="shared" si="0"/>
        <v>58.960000001715962</v>
      </c>
    </row>
    <row r="46" spans="1:23" ht="32.6" customHeight="1" x14ac:dyDescent="0.25">
      <c r="A46" s="50">
        <f t="shared" si="1"/>
        <v>36</v>
      </c>
      <c r="B46" s="41" t="s">
        <v>31</v>
      </c>
      <c r="C46" s="51" t="s">
        <v>32</v>
      </c>
      <c r="D46" s="41" t="s">
        <v>73</v>
      </c>
      <c r="E46" s="44" t="s">
        <v>38</v>
      </c>
      <c r="F46" s="24">
        <v>44823.458333333336</v>
      </c>
      <c r="G46" s="24">
        <v>44823.541666666664</v>
      </c>
      <c r="H46" s="52" t="s">
        <v>37</v>
      </c>
      <c r="I46" s="57">
        <v>1.9999999998835847</v>
      </c>
      <c r="J46" s="47" t="s">
        <v>43</v>
      </c>
      <c r="K46" s="54">
        <v>0</v>
      </c>
      <c r="L46" s="54">
        <v>0</v>
      </c>
      <c r="M46" s="54">
        <f t="shared" si="2"/>
        <v>163</v>
      </c>
      <c r="N46" s="54">
        <v>0</v>
      </c>
      <c r="O46" s="54">
        <v>0</v>
      </c>
      <c r="P46" s="29">
        <v>163</v>
      </c>
      <c r="Q46" s="54">
        <v>0</v>
      </c>
      <c r="R46" s="54">
        <v>0</v>
      </c>
      <c r="S46" s="54">
        <v>0</v>
      </c>
      <c r="T46" s="54">
        <f t="shared" si="3"/>
        <v>163</v>
      </c>
      <c r="U46" s="54">
        <v>0</v>
      </c>
      <c r="V46" s="38">
        <f t="shared" si="4"/>
        <v>35.86</v>
      </c>
      <c r="W46" s="49">
        <f t="shared" si="0"/>
        <v>71.719999995825347</v>
      </c>
    </row>
    <row r="47" spans="1:23" ht="32.6" customHeight="1" x14ac:dyDescent="0.25">
      <c r="A47" s="50">
        <f t="shared" si="1"/>
        <v>37</v>
      </c>
      <c r="B47" s="41" t="s">
        <v>31</v>
      </c>
      <c r="C47" s="51" t="s">
        <v>32</v>
      </c>
      <c r="D47" s="41" t="s">
        <v>74</v>
      </c>
      <c r="E47" s="44" t="s">
        <v>38</v>
      </c>
      <c r="F47" s="24">
        <v>44823.541666666664</v>
      </c>
      <c r="G47" s="24">
        <v>44823.625</v>
      </c>
      <c r="H47" s="52" t="s">
        <v>37</v>
      </c>
      <c r="I47" s="57">
        <v>2.0000000000582077</v>
      </c>
      <c r="J47" s="47" t="s">
        <v>43</v>
      </c>
      <c r="K47" s="54">
        <v>0</v>
      </c>
      <c r="L47" s="54">
        <v>0</v>
      </c>
      <c r="M47" s="54">
        <f t="shared" si="2"/>
        <v>159</v>
      </c>
      <c r="N47" s="54">
        <v>0</v>
      </c>
      <c r="O47" s="54">
        <v>0</v>
      </c>
      <c r="P47" s="54">
        <v>159</v>
      </c>
      <c r="Q47" s="54">
        <v>0</v>
      </c>
      <c r="R47" s="54">
        <v>0</v>
      </c>
      <c r="S47" s="54">
        <v>0</v>
      </c>
      <c r="T47" s="54">
        <f t="shared" si="3"/>
        <v>159</v>
      </c>
      <c r="U47" s="54">
        <v>0</v>
      </c>
      <c r="V47" s="38">
        <f t="shared" si="4"/>
        <v>34.979999999999997</v>
      </c>
      <c r="W47" s="49">
        <f t="shared" si="0"/>
        <v>69.960000002036097</v>
      </c>
    </row>
    <row r="48" spans="1:23" ht="32.6" customHeight="1" x14ac:dyDescent="0.25">
      <c r="A48" s="50">
        <f t="shared" si="1"/>
        <v>38</v>
      </c>
      <c r="B48" s="41" t="s">
        <v>31</v>
      </c>
      <c r="C48" s="43" t="s">
        <v>35</v>
      </c>
      <c r="D48" s="41" t="s">
        <v>75</v>
      </c>
      <c r="E48" s="44" t="s">
        <v>33</v>
      </c>
      <c r="F48" s="24">
        <v>44823.791666666664</v>
      </c>
      <c r="G48" s="24">
        <v>44823.833333333336</v>
      </c>
      <c r="H48" s="45" t="s">
        <v>34</v>
      </c>
      <c r="I48" s="57">
        <v>1.0000000001164153</v>
      </c>
      <c r="J48" s="47" t="s">
        <v>47</v>
      </c>
      <c r="K48" s="54">
        <v>0</v>
      </c>
      <c r="L48" s="54">
        <v>0</v>
      </c>
      <c r="M48" s="54">
        <f t="shared" si="2"/>
        <v>18</v>
      </c>
      <c r="N48" s="54">
        <v>0</v>
      </c>
      <c r="O48" s="54">
        <v>0</v>
      </c>
      <c r="P48" s="29">
        <v>18</v>
      </c>
      <c r="Q48" s="54">
        <v>0</v>
      </c>
      <c r="R48" s="54">
        <v>0</v>
      </c>
      <c r="S48" s="54">
        <v>0</v>
      </c>
      <c r="T48" s="54">
        <f t="shared" si="3"/>
        <v>18</v>
      </c>
      <c r="U48" s="54">
        <v>0</v>
      </c>
      <c r="V48" s="38">
        <f t="shared" si="4"/>
        <v>3.96</v>
      </c>
      <c r="W48" s="49">
        <f t="shared" si="0"/>
        <v>3.9600000004610045</v>
      </c>
    </row>
    <row r="49" spans="1:23" ht="32.6" customHeight="1" x14ac:dyDescent="0.25">
      <c r="A49" s="50">
        <f t="shared" si="1"/>
        <v>39</v>
      </c>
      <c r="B49" s="41" t="s">
        <v>31</v>
      </c>
      <c r="C49" s="43" t="s">
        <v>35</v>
      </c>
      <c r="D49" s="41" t="s">
        <v>76</v>
      </c>
      <c r="E49" s="44" t="s">
        <v>33</v>
      </c>
      <c r="F49" s="24">
        <v>44823.875</v>
      </c>
      <c r="G49" s="24">
        <v>44823.958333333336</v>
      </c>
      <c r="H49" s="45" t="s">
        <v>34</v>
      </c>
      <c r="I49" s="57">
        <v>2.0000000000582077</v>
      </c>
      <c r="J49" s="47" t="s">
        <v>47</v>
      </c>
      <c r="K49" s="54">
        <v>0</v>
      </c>
      <c r="L49" s="54">
        <v>0</v>
      </c>
      <c r="M49" s="54">
        <f t="shared" si="2"/>
        <v>1</v>
      </c>
      <c r="N49" s="54">
        <v>0</v>
      </c>
      <c r="O49" s="54">
        <v>0</v>
      </c>
      <c r="P49" s="54">
        <v>1</v>
      </c>
      <c r="Q49" s="54">
        <v>0</v>
      </c>
      <c r="R49" s="54">
        <v>0</v>
      </c>
      <c r="S49" s="54">
        <v>0</v>
      </c>
      <c r="T49" s="54">
        <f t="shared" si="3"/>
        <v>1</v>
      </c>
      <c r="U49" s="54">
        <v>0</v>
      </c>
      <c r="V49" s="38">
        <f t="shared" si="4"/>
        <v>0.22</v>
      </c>
      <c r="W49" s="49">
        <f t="shared" si="0"/>
        <v>0.4400000000128057</v>
      </c>
    </row>
    <row r="50" spans="1:23" ht="32.6" customHeight="1" x14ac:dyDescent="0.25">
      <c r="A50" s="50">
        <f t="shared" si="1"/>
        <v>40</v>
      </c>
      <c r="B50" s="41" t="s">
        <v>31</v>
      </c>
      <c r="C50" s="51" t="s">
        <v>32</v>
      </c>
      <c r="D50" s="41" t="s">
        <v>77</v>
      </c>
      <c r="E50" s="44" t="s">
        <v>38</v>
      </c>
      <c r="F50" s="24">
        <v>44824.375</v>
      </c>
      <c r="G50" s="24">
        <v>44824.458333333336</v>
      </c>
      <c r="H50" s="52" t="s">
        <v>37</v>
      </c>
      <c r="I50" s="57">
        <v>2.0000000000582077</v>
      </c>
      <c r="J50" s="47" t="s">
        <v>43</v>
      </c>
      <c r="K50" s="54">
        <v>0</v>
      </c>
      <c r="L50" s="54">
        <v>0</v>
      </c>
      <c r="M50" s="54">
        <f t="shared" si="2"/>
        <v>148</v>
      </c>
      <c r="N50" s="54">
        <v>0</v>
      </c>
      <c r="O50" s="54">
        <v>0</v>
      </c>
      <c r="P50" s="34">
        <v>148</v>
      </c>
      <c r="Q50" s="54">
        <v>0</v>
      </c>
      <c r="R50" s="54">
        <v>0</v>
      </c>
      <c r="S50" s="54">
        <v>0</v>
      </c>
      <c r="T50" s="54">
        <f t="shared" si="3"/>
        <v>148</v>
      </c>
      <c r="U50" s="54">
        <v>0</v>
      </c>
      <c r="V50" s="38">
        <f t="shared" si="4"/>
        <v>32.56</v>
      </c>
      <c r="W50" s="49">
        <f t="shared" si="0"/>
        <v>65.120000001895249</v>
      </c>
    </row>
    <row r="51" spans="1:23" ht="32.6" customHeight="1" x14ac:dyDescent="0.25">
      <c r="A51" s="50">
        <f t="shared" si="1"/>
        <v>41</v>
      </c>
      <c r="B51" s="41" t="s">
        <v>31</v>
      </c>
      <c r="C51" s="51" t="s">
        <v>32</v>
      </c>
      <c r="D51" s="41" t="s">
        <v>78</v>
      </c>
      <c r="E51" s="44" t="s">
        <v>38</v>
      </c>
      <c r="F51" s="24">
        <v>44824.458333333336</v>
      </c>
      <c r="G51" s="24">
        <v>44824.541666666664</v>
      </c>
      <c r="H51" s="52" t="s">
        <v>37</v>
      </c>
      <c r="I51" s="57">
        <v>1.9999999998835847</v>
      </c>
      <c r="J51" s="47" t="s">
        <v>43</v>
      </c>
      <c r="K51" s="54">
        <v>0</v>
      </c>
      <c r="L51" s="54">
        <v>0</v>
      </c>
      <c r="M51" s="54">
        <f t="shared" si="2"/>
        <v>1</v>
      </c>
      <c r="N51" s="54">
        <v>0</v>
      </c>
      <c r="O51" s="54">
        <v>0</v>
      </c>
      <c r="P51" s="34">
        <v>1</v>
      </c>
      <c r="Q51" s="54">
        <v>0</v>
      </c>
      <c r="R51" s="54">
        <v>0</v>
      </c>
      <c r="S51" s="54">
        <v>0</v>
      </c>
      <c r="T51" s="54">
        <f t="shared" si="3"/>
        <v>1</v>
      </c>
      <c r="U51" s="54">
        <v>0</v>
      </c>
      <c r="V51" s="38">
        <f t="shared" si="4"/>
        <v>0.22</v>
      </c>
      <c r="W51" s="49">
        <f t="shared" si="0"/>
        <v>0.43999999997438866</v>
      </c>
    </row>
    <row r="52" spans="1:23" ht="32.6" customHeight="1" x14ac:dyDescent="0.25">
      <c r="A52" s="50">
        <f t="shared" si="1"/>
        <v>42</v>
      </c>
      <c r="B52" s="41" t="s">
        <v>31</v>
      </c>
      <c r="C52" s="51" t="s">
        <v>32</v>
      </c>
      <c r="D52" s="41" t="s">
        <v>79</v>
      </c>
      <c r="E52" s="44" t="s">
        <v>38</v>
      </c>
      <c r="F52" s="24">
        <v>44824.541666666664</v>
      </c>
      <c r="G52" s="24">
        <v>44824.666666666664</v>
      </c>
      <c r="H52" s="52" t="s">
        <v>37</v>
      </c>
      <c r="I52" s="57">
        <v>3</v>
      </c>
      <c r="J52" s="47" t="s">
        <v>43</v>
      </c>
      <c r="K52" s="54">
        <v>0</v>
      </c>
      <c r="L52" s="54">
        <v>0</v>
      </c>
      <c r="M52" s="54">
        <f t="shared" si="2"/>
        <v>59</v>
      </c>
      <c r="N52" s="54">
        <v>0</v>
      </c>
      <c r="O52" s="54">
        <v>0</v>
      </c>
      <c r="P52" s="34">
        <v>59</v>
      </c>
      <c r="Q52" s="54">
        <v>0</v>
      </c>
      <c r="R52" s="54">
        <v>0</v>
      </c>
      <c r="S52" s="54">
        <v>0</v>
      </c>
      <c r="T52" s="54">
        <f t="shared" si="3"/>
        <v>59</v>
      </c>
      <c r="U52" s="54">
        <v>0</v>
      </c>
      <c r="V52" s="38">
        <f t="shared" si="4"/>
        <v>12.98</v>
      </c>
      <c r="W52" s="68">
        <f t="shared" si="0"/>
        <v>38.94</v>
      </c>
    </row>
    <row r="53" spans="1:23" ht="16.3" x14ac:dyDescent="0.3">
      <c r="A53" s="18"/>
      <c r="B53" s="19"/>
      <c r="C53" s="23"/>
      <c r="D53" s="23"/>
      <c r="E53" s="28"/>
      <c r="F53" s="35"/>
      <c r="G53" s="35"/>
      <c r="H53" s="21"/>
      <c r="I53" s="25"/>
      <c r="J53" s="30"/>
      <c r="K53" s="26"/>
      <c r="L53" s="26"/>
      <c r="M53" s="26"/>
      <c r="N53" s="26"/>
      <c r="O53" s="32"/>
      <c r="P53" s="33"/>
      <c r="Q53" s="26"/>
      <c r="R53" s="26"/>
      <c r="S53" s="26"/>
      <c r="T53" s="26"/>
      <c r="U53" s="26"/>
      <c r="V53" s="22"/>
      <c r="W53" s="40">
        <f>SUM(W11:W52)</f>
        <v>3454.8800000334736</v>
      </c>
    </row>
    <row r="54" spans="1:23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</row>
  </sheetData>
  <mergeCells count="24">
    <mergeCell ref="W6:W9"/>
    <mergeCell ref="L7:L9"/>
    <mergeCell ref="M7:U7"/>
    <mergeCell ref="V7:V9"/>
    <mergeCell ref="M8:M9"/>
    <mergeCell ref="N8:P8"/>
    <mergeCell ref="Q8:T8"/>
    <mergeCell ref="U8:U9"/>
    <mergeCell ref="F7:F9"/>
    <mergeCell ref="G7:G9"/>
    <mergeCell ref="H7:H9"/>
    <mergeCell ref="I7:I9"/>
    <mergeCell ref="J7:J9"/>
    <mergeCell ref="K7:K9"/>
    <mergeCell ref="A1:O1"/>
    <mergeCell ref="A3:T3"/>
    <mergeCell ref="A4:T4"/>
    <mergeCell ref="A6:I6"/>
    <mergeCell ref="J6:V6"/>
    <mergeCell ref="A7:A9"/>
    <mergeCell ref="B7:B9"/>
    <mergeCell ref="C7:C9"/>
    <mergeCell ref="D7:D9"/>
    <mergeCell ref="E7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2022-10-26T11:35:52Z</dcterms:created>
  <dcterms:modified xsi:type="dcterms:W3CDTF">2022-10-26T11:55:33Z</dcterms:modified>
</cp:coreProperties>
</file>