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для кварт.отчета\"/>
    </mc:Choice>
  </mc:AlternateContent>
  <xr:revisionPtr revIDLastSave="0" documentId="8_{5A8B8AF8-BE65-4B92-A0DB-D742AADE53D8}" xr6:coauthVersionLast="47" xr6:coauthVersionMax="47" xr10:uidLastSave="{00000000-0000-0000-0000-000000000000}"/>
  <bookViews>
    <workbookView xWindow="-109" yWindow="-109" windowWidth="26301" windowHeight="14427" xr2:uid="{67C83DB0-FA6A-4F8C-B963-1D1329D6698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2" i="1" l="1"/>
  <c r="AB12" i="1"/>
  <c r="AB13" i="1"/>
  <c r="AB14" i="1"/>
  <c r="AB15" i="1"/>
  <c r="AB16" i="1"/>
  <c r="AB17" i="1"/>
  <c r="AB18" i="1"/>
  <c r="AB19" i="1"/>
  <c r="AB20" i="1"/>
  <c r="AB21" i="1"/>
  <c r="AB11" i="1"/>
  <c r="T20" i="1"/>
  <c r="V20" i="1" s="1"/>
  <c r="M20" i="1"/>
  <c r="T19" i="1"/>
  <c r="V19" i="1" s="1"/>
  <c r="M19" i="1"/>
  <c r="T18" i="1"/>
  <c r="V18" i="1" s="1"/>
  <c r="M18" i="1"/>
  <c r="T17" i="1"/>
  <c r="V17" i="1" s="1"/>
  <c r="M17" i="1"/>
  <c r="T16" i="1"/>
  <c r="V16" i="1" s="1"/>
  <c r="M16" i="1"/>
  <c r="T15" i="1"/>
  <c r="V15" i="1" s="1"/>
  <c r="M15" i="1"/>
  <c r="T14" i="1"/>
  <c r="V14" i="1" s="1"/>
  <c r="M14" i="1"/>
  <c r="T13" i="1"/>
  <c r="V13" i="1" s="1"/>
  <c r="M13" i="1"/>
  <c r="T12" i="1"/>
  <c r="V12" i="1" s="1"/>
  <c r="M12" i="1"/>
  <c r="T11" i="1"/>
  <c r="V11" i="1" s="1"/>
  <c r="M11" i="1"/>
</calcChain>
</file>

<file path=xl/sharedStrings.xml><?xml version="1.0" encoding="utf-8"?>
<sst xmlns="http://schemas.openxmlformats.org/spreadsheetml/2006/main" count="115" uniqueCount="69">
  <si>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</si>
  <si>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МУ МПЖКХ Гусь-Железный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</si>
  <si>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</si>
  <si>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</si>
  <si>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</si>
  <si>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</si>
  <si>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</si>
  <si>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</si>
  <si>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</si>
  <si>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</si>
  <si>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</si>
  <si>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</si>
  <si>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</si>
  <si>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</si>
  <si>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</si>
  <si>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</si>
  <si>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</si>
  <si>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</si>
  <si>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</si>
  <si>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</si>
  <si>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</si>
  <si>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</si>
  <si>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</si>
  <si>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</si>
  <si>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</si>
  <si>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</si>
  <si>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</si>
  <si>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</si>
  <si>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</si>
  <si>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</si>
  <si>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</si>
  <si>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</si>
  <si>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</si>
  <si>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</si>
  <si>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</si>
  <si>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</si>
  <si>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Участок №1</t>
  </si>
  <si>
    <t>ВЛ</t>
  </si>
  <si>
    <t>ПС Лашма ф5 ЗТП 8</t>
  </si>
  <si>
    <t>10 (10.5)</t>
  </si>
  <si>
    <t>П</t>
  </si>
  <si>
    <t xml:space="preserve">ВЛ- 10кВ </t>
  </si>
  <si>
    <t>Участок №2</t>
  </si>
  <si>
    <t>ЦРП-10кВ, ф.3  Елатьма</t>
  </si>
  <si>
    <t>В</t>
  </si>
  <si>
    <t xml:space="preserve">ВЛ 10кВ </t>
  </si>
  <si>
    <t xml:space="preserve"> 3.4.12</t>
  </si>
  <si>
    <t xml:space="preserve">  4.17</t>
  </si>
  <si>
    <t>ТП-3,ф.3 ВЛ-0,4кВ Елатьма</t>
  </si>
  <si>
    <t>0.38</t>
  </si>
  <si>
    <t xml:space="preserve">ВЛ 0,4кВ </t>
  </si>
  <si>
    <t>ТП-6, ВЛ-0,4кВ Елатьма</t>
  </si>
  <si>
    <t xml:space="preserve">ПС Затон Ф-2, ТП Бургаз </t>
  </si>
  <si>
    <t xml:space="preserve">ВЛ- 0,4кВ </t>
  </si>
  <si>
    <t>3.4.9.3</t>
  </si>
  <si>
    <t xml:space="preserve">  4.12</t>
  </si>
  <si>
    <t>ТП-14,ф.3 ВЛ-0,4кВ Елатьма</t>
  </si>
  <si>
    <t>ТП-2497,ф.3 ВЛ-0,4кВ Ласинский</t>
  </si>
  <si>
    <t>ТП-10, ВЛ-0,4кВ Елатьма</t>
  </si>
  <si>
    <t>ПС Телебукино Ф-14</t>
  </si>
  <si>
    <t xml:space="preserve">  4.4</t>
  </si>
  <si>
    <t>ПС Лашма Ф-3, ТП1, ВЛ-10кВ</t>
  </si>
  <si>
    <t>ПС Лашма ф3 ТП6 ВЛ 0,4кВ ввод ул. Кирова, д.99</t>
  </si>
  <si>
    <t xml:space="preserve"> №1 07.12.2022</t>
  </si>
  <si>
    <t xml:space="preserve">  4.13</t>
  </si>
  <si>
    <t>Объем недопоставленной в результате аварийных отключений электроэнергии , кВт</t>
  </si>
  <si>
    <t>ИТОГО:</t>
  </si>
  <si>
    <t>IV квартал</t>
  </si>
  <si>
    <t>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</si>
</sst>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9]mmmm\ yyyy;@"/>
    <numFmt numFmtId="165" formatCode="hh&quot;, &quot;mm&quot;, &quot;yyyy&quot;.&quot;mm&quot;.&quot;dd"/>
    <numFmt numFmtId="166" formatCode="d/m/yy;@"/>
    <numFmt numFmtId="171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9"/>
      <name val="Arial Narrow"/>
      <family val="2"/>
      <charset val="204"/>
    </font>
    <font>
      <i/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8"/>
      <color indexed="8"/>
      <name val="Arial Narrow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8" fillId="0" borderId="0"/>
    <xf numFmtId="0" fontId="10" fillId="0" borderId="0"/>
  </cellStyleXfs>
  <cellXfs count="72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 applyProtection="1">
      <alignment vertical="top"/>
      <protection locked="0"/>
    </xf>
    <xf numFmtId="0" fontId="4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7" fillId="0" borderId="15" xfId="1" applyFont="1" applyBorder="1"/>
    <xf numFmtId="0" fontId="6" fillId="0" borderId="15" xfId="1" applyBorder="1"/>
    <xf numFmtId="0" fontId="7" fillId="0" borderId="15" xfId="1" applyFont="1" applyBorder="1" applyAlignment="1">
      <alignment vertical="center"/>
    </xf>
    <xf numFmtId="0" fontId="7" fillId="0" borderId="16" xfId="1" applyFont="1" applyBorder="1"/>
    <xf numFmtId="0" fontId="7" fillId="0" borderId="16" xfId="1" applyFont="1" applyBorder="1" applyAlignment="1">
      <alignment horizontal="center"/>
    </xf>
    <xf numFmtId="0" fontId="6" fillId="0" borderId="16" xfId="1" applyBorder="1" applyAlignment="1">
      <alignment vertical="center"/>
    </xf>
    <xf numFmtId="0" fontId="7" fillId="0" borderId="16" xfId="1" applyFont="1" applyBorder="1" applyAlignment="1">
      <alignment vertical="center"/>
    </xf>
    <xf numFmtId="166" fontId="9" fillId="0" borderId="16" xfId="0" applyNumberFormat="1" applyFont="1" applyBorder="1" applyAlignment="1">
      <alignment horizontal="center" vertical="center" wrapText="1"/>
    </xf>
    <xf numFmtId="0" fontId="6" fillId="0" borderId="16" xfId="1" applyBorder="1"/>
    <xf numFmtId="0" fontId="6" fillId="0" borderId="15" xfId="1" applyBorder="1" applyAlignment="1">
      <alignment vertical="center"/>
    </xf>
    <xf numFmtId="0" fontId="0" fillId="0" borderId="18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171" fontId="1" fillId="0" borderId="16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164" fontId="12" fillId="0" borderId="0" xfId="0" applyNumberFormat="1" applyFont="1" applyBorder="1" applyAlignment="1"/>
    <xf numFmtId="0" fontId="1" fillId="0" borderId="0" xfId="0" applyFont="1" applyAlignment="1">
      <alignment horizontal="center"/>
    </xf>
    <xf numFmtId="0" fontId="13" fillId="0" borderId="15" xfId="1" applyFont="1" applyBorder="1" applyAlignment="1">
      <alignment horizontal="left" wrapText="1"/>
    </xf>
    <xf numFmtId="0" fontId="13" fillId="0" borderId="16" xfId="1" applyFont="1" applyBorder="1" applyAlignment="1">
      <alignment horizontal="left" vertical="center" wrapText="1"/>
    </xf>
    <xf numFmtId="0" fontId="13" fillId="0" borderId="16" xfId="1" applyFont="1" applyBorder="1" applyAlignment="1">
      <alignment horizontal="left" wrapText="1"/>
    </xf>
    <xf numFmtId="0" fontId="13" fillId="0" borderId="15" xfId="1" applyFont="1" applyBorder="1" applyAlignment="1">
      <alignment horizontal="left" vertical="center" wrapText="1"/>
    </xf>
    <xf numFmtId="165" fontId="10" fillId="0" borderId="15" xfId="2" applyNumberFormat="1" applyFont="1" applyBorder="1" applyAlignment="1">
      <alignment horizontal="center" wrapText="1"/>
    </xf>
    <xf numFmtId="0" fontId="14" fillId="0" borderId="16" xfId="0" applyFont="1" applyBorder="1" applyAlignment="1">
      <alignment horizontal="center" vertical="center" wrapText="1"/>
    </xf>
    <xf numFmtId="171" fontId="14" fillId="0" borderId="22" xfId="0" applyNumberFormat="1" applyFont="1" applyBorder="1" applyAlignment="1">
      <alignment horizontal="center" vertical="center" wrapText="1"/>
    </xf>
    <xf numFmtId="165" fontId="10" fillId="0" borderId="16" xfId="2" applyNumberFormat="1" applyFont="1" applyBorder="1" applyAlignment="1">
      <alignment horizontal="center" vertical="center" wrapText="1"/>
    </xf>
    <xf numFmtId="165" fontId="10" fillId="0" borderId="16" xfId="2" applyNumberFormat="1" applyFont="1" applyBorder="1" applyAlignment="1">
      <alignment horizontal="center" wrapText="1"/>
    </xf>
    <xf numFmtId="165" fontId="10" fillId="0" borderId="15" xfId="2" applyNumberFormat="1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171" fontId="14" fillId="0" borderId="23" xfId="0" applyNumberFormat="1" applyFont="1" applyBorder="1" applyAlignment="1">
      <alignment horizontal="center" vertical="center" wrapText="1"/>
    </xf>
    <xf numFmtId="16" fontId="13" fillId="0" borderId="16" xfId="1" applyNumberFormat="1" applyFont="1" applyBorder="1" applyAlignment="1">
      <alignment horizontal="center" vertical="center" wrapText="1"/>
    </xf>
    <xf numFmtId="2" fontId="13" fillId="0" borderId="15" xfId="1" applyNumberFormat="1" applyFont="1" applyBorder="1" applyAlignment="1">
      <alignment horizontal="center" wrapText="1"/>
    </xf>
    <xf numFmtId="0" fontId="13" fillId="0" borderId="17" xfId="1" applyFont="1" applyBorder="1" applyAlignment="1">
      <alignment horizontal="center" wrapText="1"/>
    </xf>
    <xf numFmtId="2" fontId="13" fillId="0" borderId="16" xfId="0" applyNumberFormat="1" applyFont="1" applyBorder="1" applyAlignment="1">
      <alignment horizontal="center" vertical="center" wrapText="1"/>
    </xf>
    <xf numFmtId="0" fontId="13" fillId="0" borderId="16" xfId="1" applyFont="1" applyBorder="1"/>
    <xf numFmtId="0" fontId="13" fillId="0" borderId="16" xfId="1" applyFont="1" applyBorder="1" applyAlignment="1">
      <alignment horizontal="center"/>
    </xf>
    <xf numFmtId="2" fontId="13" fillId="0" borderId="16" xfId="1" applyNumberFormat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/>
    </xf>
    <xf numFmtId="2" fontId="13" fillId="0" borderId="16" xfId="1" applyNumberFormat="1" applyFont="1" applyBorder="1" applyAlignment="1">
      <alignment horizontal="center" wrapText="1"/>
    </xf>
    <xf numFmtId="0" fontId="13" fillId="0" borderId="16" xfId="1" applyFont="1" applyBorder="1" applyAlignment="1">
      <alignment horizontal="center" vertical="center" wrapText="1"/>
    </xf>
    <xf numFmtId="171" fontId="13" fillId="0" borderId="16" xfId="0" applyNumberFormat="1" applyFont="1" applyBorder="1" applyAlignment="1">
      <alignment horizontal="center" vertical="center" wrapText="1"/>
    </xf>
    <xf numFmtId="0" fontId="10" fillId="0" borderId="16" xfId="3" applyFont="1" applyBorder="1" applyAlignment="1">
      <alignment horizontal="center" vertical="center" wrapText="1"/>
    </xf>
    <xf numFmtId="0" fontId="0" fillId="0" borderId="16" xfId="0" applyBorder="1" applyAlignment="1">
      <alignment horizontal="right" wrapText="1"/>
    </xf>
    <xf numFmtId="0" fontId="7" fillId="0" borderId="15" xfId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 xr:uid="{1D724E37-8169-4AD0-AB45-8F0E67B293EB}"/>
    <cellStyle name="Обычный 2 2" xfId="2" xr:uid="{97CEFFCA-B233-46C4-BA7E-F50BB7771590}"/>
    <cellStyle name="Обычный 3" xfId="3" xr:uid="{25CF2694-AADB-416A-ABCC-72028F3E4B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E2685-2C32-4654-9595-5EEE795FD451}">
  <dimension ref="A1:AB51"/>
  <sheetViews>
    <sheetView tabSelected="1" workbookViewId="0">
      <selection activeCell="K27" sqref="K27"/>
    </sheetView>
  </sheetViews>
  <sheetFormatPr defaultRowHeight="14.3" x14ac:dyDescent="0.25"/>
  <cols>
    <col min="2" max="2" width="10.875" customWidth="1"/>
    <col min="4" max="4" width="44.625" customWidth="1"/>
    <col min="6" max="6" width="17.25" customWidth="1"/>
    <col min="7" max="7" width="20.125" customWidth="1"/>
    <col min="9" max="9" width="13.5" customWidth="1"/>
    <col min="17" max="17" width="10.125" customWidth="1"/>
    <col min="22" max="22" width="10.25" customWidth="1"/>
    <col min="24" max="24" width="11" customWidth="1"/>
    <col min="28" max="28" width="11.375" bestFit="1" customWidth="1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8" x14ac:dyDescent="0.25">
      <c r="A2" t="s">
        <v>0</v>
      </c>
      <c r="Q2" s="42" t="s">
        <v>67</v>
      </c>
      <c r="R2" s="41" t="s">
        <v>68</v>
      </c>
      <c r="S2" s="40"/>
      <c r="T2" s="40"/>
      <c r="W2" s="2"/>
      <c r="X2" s="2"/>
      <c r="Y2" s="2"/>
      <c r="Z2" s="2"/>
      <c r="AA2" s="2"/>
    </row>
    <row r="3" spans="1:28" x14ac:dyDescent="0.2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W3" s="2"/>
      <c r="X3" s="2"/>
      <c r="Y3" s="2"/>
      <c r="Z3" s="2"/>
      <c r="AA3" s="2"/>
    </row>
    <row r="4" spans="1:28" x14ac:dyDescent="0.25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  <c r="Z4" s="5"/>
      <c r="AA4" s="5"/>
    </row>
    <row r="5" spans="1:28" ht="19.7" thickBot="1" x14ac:dyDescent="0.3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28" ht="14.95" customHeight="1" thickBot="1" x14ac:dyDescent="0.3">
      <c r="A6" s="8" t="s">
        <v>3</v>
      </c>
      <c r="B6" s="9"/>
      <c r="C6" s="9"/>
      <c r="D6" s="9"/>
      <c r="E6" s="9"/>
      <c r="F6" s="9"/>
      <c r="G6" s="9"/>
      <c r="H6" s="9"/>
      <c r="I6" s="10"/>
      <c r="J6" s="9" t="s">
        <v>4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1" t="s">
        <v>5</v>
      </c>
      <c r="X6" s="12" t="s">
        <v>6</v>
      </c>
      <c r="Y6" s="13"/>
      <c r="Z6" s="14"/>
      <c r="AA6" s="15" t="s">
        <v>7</v>
      </c>
      <c r="AB6" s="32" t="s">
        <v>65</v>
      </c>
    </row>
    <row r="7" spans="1:28" ht="14.95" thickBot="1" x14ac:dyDescent="0.3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  <c r="G7" s="11" t="s">
        <v>14</v>
      </c>
      <c r="H7" s="11" t="s">
        <v>15</v>
      </c>
      <c r="I7" s="11" t="s">
        <v>16</v>
      </c>
      <c r="J7" s="15" t="s">
        <v>17</v>
      </c>
      <c r="K7" s="11" t="s">
        <v>18</v>
      </c>
      <c r="L7" s="11" t="s">
        <v>19</v>
      </c>
      <c r="M7" s="8" t="s">
        <v>20</v>
      </c>
      <c r="N7" s="9"/>
      <c r="O7" s="9"/>
      <c r="P7" s="9"/>
      <c r="Q7" s="9"/>
      <c r="R7" s="9"/>
      <c r="S7" s="9"/>
      <c r="T7" s="9"/>
      <c r="U7" s="10"/>
      <c r="V7" s="11" t="s">
        <v>21</v>
      </c>
      <c r="W7" s="16"/>
      <c r="X7" s="17"/>
      <c r="Y7" s="18"/>
      <c r="Z7" s="19"/>
      <c r="AA7" s="20"/>
      <c r="AB7" s="33"/>
    </row>
    <row r="8" spans="1:28" ht="14.95" thickBot="1" x14ac:dyDescent="0.3">
      <c r="A8" s="16"/>
      <c r="B8" s="16"/>
      <c r="C8" s="16"/>
      <c r="D8" s="16"/>
      <c r="E8" s="16"/>
      <c r="F8" s="16"/>
      <c r="G8" s="16"/>
      <c r="H8" s="16"/>
      <c r="I8" s="16"/>
      <c r="J8" s="20"/>
      <c r="K8" s="16"/>
      <c r="L8" s="16"/>
      <c r="M8" s="11" t="s">
        <v>22</v>
      </c>
      <c r="N8" s="8" t="s">
        <v>23</v>
      </c>
      <c r="O8" s="9"/>
      <c r="P8" s="10"/>
      <c r="Q8" s="8" t="s">
        <v>24</v>
      </c>
      <c r="R8" s="9"/>
      <c r="S8" s="9"/>
      <c r="T8" s="10"/>
      <c r="U8" s="11" t="s">
        <v>25</v>
      </c>
      <c r="V8" s="16"/>
      <c r="W8" s="16"/>
      <c r="X8" s="11" t="s">
        <v>26</v>
      </c>
      <c r="Y8" s="11" t="s">
        <v>27</v>
      </c>
      <c r="Z8" s="11" t="s">
        <v>28</v>
      </c>
      <c r="AA8" s="20"/>
      <c r="AB8" s="33"/>
    </row>
    <row r="9" spans="1:28" ht="265.60000000000002" customHeight="1" thickBot="1" x14ac:dyDescent="0.3">
      <c r="A9" s="16"/>
      <c r="B9" s="16"/>
      <c r="C9" s="16"/>
      <c r="D9" s="16"/>
      <c r="E9" s="16"/>
      <c r="F9" s="16"/>
      <c r="G9" s="16"/>
      <c r="H9" s="16"/>
      <c r="I9" s="16"/>
      <c r="J9" s="20"/>
      <c r="K9" s="16"/>
      <c r="L9" s="16"/>
      <c r="M9" s="16"/>
      <c r="N9" s="21" t="s">
        <v>29</v>
      </c>
      <c r="O9" s="21" t="s">
        <v>30</v>
      </c>
      <c r="P9" s="21" t="s">
        <v>31</v>
      </c>
      <c r="Q9" s="21" t="s">
        <v>32</v>
      </c>
      <c r="R9" s="21" t="s">
        <v>33</v>
      </c>
      <c r="S9" s="21" t="s">
        <v>34</v>
      </c>
      <c r="T9" s="21" t="s">
        <v>35</v>
      </c>
      <c r="U9" s="16"/>
      <c r="V9" s="16"/>
      <c r="W9" s="16"/>
      <c r="X9" s="16"/>
      <c r="Y9" s="16"/>
      <c r="Z9" s="16"/>
      <c r="AA9" s="20"/>
      <c r="AB9" s="34"/>
    </row>
    <row r="10" spans="1:28" ht="14.95" thickBot="1" x14ac:dyDescent="0.3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0">
        <v>8</v>
      </c>
      <c r="I10" s="70">
        <v>9</v>
      </c>
      <c r="J10" s="70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  <c r="Y10" s="70">
        <v>25</v>
      </c>
      <c r="Z10" s="70">
        <v>26</v>
      </c>
      <c r="AA10" s="70">
        <v>27</v>
      </c>
      <c r="AB10" s="71">
        <v>28</v>
      </c>
    </row>
    <row r="11" spans="1:28" ht="30.1" customHeight="1" x14ac:dyDescent="0.3">
      <c r="A11" s="22">
        <v>1</v>
      </c>
      <c r="B11" s="23" t="s">
        <v>36</v>
      </c>
      <c r="C11" s="69" t="s">
        <v>37</v>
      </c>
      <c r="D11" s="22" t="s">
        <v>38</v>
      </c>
      <c r="E11" s="56" t="s">
        <v>39</v>
      </c>
      <c r="F11" s="48">
        <v>44867.416666666664</v>
      </c>
      <c r="G11" s="48">
        <v>44867.472222222219</v>
      </c>
      <c r="H11" s="44" t="s">
        <v>40</v>
      </c>
      <c r="I11" s="57">
        <v>1.3333333333139308</v>
      </c>
      <c r="J11" s="44" t="s">
        <v>41</v>
      </c>
      <c r="K11" s="58">
        <v>0</v>
      </c>
      <c r="L11" s="58">
        <v>0</v>
      </c>
      <c r="M11" s="49">
        <f t="shared" ref="M11" si="0">P11</f>
        <v>238</v>
      </c>
      <c r="N11" s="49">
        <v>0</v>
      </c>
      <c r="O11" s="49">
        <v>0</v>
      </c>
      <c r="P11" s="58">
        <v>238</v>
      </c>
      <c r="Q11" s="49">
        <v>0</v>
      </c>
      <c r="R11" s="49">
        <v>0</v>
      </c>
      <c r="S11" s="49">
        <v>0</v>
      </c>
      <c r="T11" s="49">
        <f>P11</f>
        <v>238</v>
      </c>
      <c r="U11" s="49">
        <v>0</v>
      </c>
      <c r="V11" s="59">
        <f t="shared" ref="V11:V20" si="1">0.22*T11</f>
        <v>52.36</v>
      </c>
      <c r="W11" s="60"/>
      <c r="X11" s="60"/>
      <c r="Y11" s="60"/>
      <c r="Z11" s="60"/>
      <c r="AA11" s="61">
        <v>1</v>
      </c>
      <c r="AB11" s="50">
        <f>I11*V11</f>
        <v>69.813333332317413</v>
      </c>
    </row>
    <row r="12" spans="1:28" ht="30.1" customHeight="1" x14ac:dyDescent="0.3">
      <c r="A12" s="25">
        <v>2</v>
      </c>
      <c r="B12" s="27" t="s">
        <v>42</v>
      </c>
      <c r="C12" s="69" t="s">
        <v>37</v>
      </c>
      <c r="D12" s="28" t="s">
        <v>43</v>
      </c>
      <c r="E12" s="56" t="s">
        <v>39</v>
      </c>
      <c r="F12" s="51">
        <v>44877.884722222225</v>
      </c>
      <c r="G12" s="51">
        <v>44877.908333333333</v>
      </c>
      <c r="H12" s="47" t="s">
        <v>44</v>
      </c>
      <c r="I12" s="62">
        <v>0.56666666659293696</v>
      </c>
      <c r="J12" s="45" t="s">
        <v>45</v>
      </c>
      <c r="K12" s="49">
        <v>0</v>
      </c>
      <c r="L12" s="49">
        <v>0</v>
      </c>
      <c r="M12" s="49">
        <f>P12</f>
        <v>728</v>
      </c>
      <c r="N12" s="49">
        <v>0</v>
      </c>
      <c r="O12" s="49">
        <v>0</v>
      </c>
      <c r="P12" s="49">
        <v>728</v>
      </c>
      <c r="Q12" s="49">
        <v>0</v>
      </c>
      <c r="R12" s="49">
        <v>0</v>
      </c>
      <c r="S12" s="49">
        <v>0</v>
      </c>
      <c r="T12" s="49">
        <f>P12</f>
        <v>728</v>
      </c>
      <c r="U12" s="49">
        <v>0</v>
      </c>
      <c r="V12" s="59">
        <f t="shared" si="1"/>
        <v>160.16</v>
      </c>
      <c r="W12" s="63"/>
      <c r="X12" s="29">
        <v>44879</v>
      </c>
      <c r="Y12" s="63" t="s">
        <v>46</v>
      </c>
      <c r="Z12" s="63" t="s">
        <v>47</v>
      </c>
      <c r="AA12" s="63">
        <v>1</v>
      </c>
      <c r="AB12" s="50">
        <f t="shared" ref="AB12:AB21" si="2">I12*V12</f>
        <v>90.757333321524783</v>
      </c>
    </row>
    <row r="13" spans="1:28" ht="30.1" customHeight="1" x14ac:dyDescent="0.3">
      <c r="A13" s="22">
        <v>3</v>
      </c>
      <c r="B13" s="30" t="s">
        <v>42</v>
      </c>
      <c r="C13" s="69" t="s">
        <v>37</v>
      </c>
      <c r="D13" s="28" t="s">
        <v>48</v>
      </c>
      <c r="E13" s="56" t="s">
        <v>49</v>
      </c>
      <c r="F13" s="52">
        <v>44878.333333333336</v>
      </c>
      <c r="G13" s="52">
        <v>44878.409722222219</v>
      </c>
      <c r="H13" s="44" t="s">
        <v>40</v>
      </c>
      <c r="I13" s="64">
        <v>1.8333333331975155</v>
      </c>
      <c r="J13" s="46" t="s">
        <v>50</v>
      </c>
      <c r="K13" s="49">
        <v>0</v>
      </c>
      <c r="L13" s="49">
        <v>0</v>
      </c>
      <c r="M13" s="49">
        <f t="shared" ref="M13:M20" si="3">P13</f>
        <v>68</v>
      </c>
      <c r="N13" s="49">
        <v>0</v>
      </c>
      <c r="O13" s="49">
        <v>0</v>
      </c>
      <c r="P13" s="61">
        <v>68</v>
      </c>
      <c r="Q13" s="49">
        <v>0</v>
      </c>
      <c r="R13" s="49">
        <v>0</v>
      </c>
      <c r="S13" s="49">
        <v>0</v>
      </c>
      <c r="T13" s="49">
        <f t="shared" ref="T13:T20" si="4">P13</f>
        <v>68</v>
      </c>
      <c r="U13" s="49">
        <v>0</v>
      </c>
      <c r="V13" s="59">
        <f t="shared" si="1"/>
        <v>14.96</v>
      </c>
      <c r="W13" s="60"/>
      <c r="X13" s="60"/>
      <c r="Y13" s="60"/>
      <c r="Z13" s="60"/>
      <c r="AA13" s="61">
        <v>1</v>
      </c>
      <c r="AB13" s="50">
        <f t="shared" si="2"/>
        <v>27.426666664634833</v>
      </c>
    </row>
    <row r="14" spans="1:28" ht="30.1" customHeight="1" x14ac:dyDescent="0.3">
      <c r="A14" s="25">
        <v>4</v>
      </c>
      <c r="B14" s="30" t="s">
        <v>42</v>
      </c>
      <c r="C14" s="69" t="s">
        <v>37</v>
      </c>
      <c r="D14" s="28" t="s">
        <v>51</v>
      </c>
      <c r="E14" s="56" t="s">
        <v>49</v>
      </c>
      <c r="F14" s="52">
        <v>44879.395833333336</v>
      </c>
      <c r="G14" s="52">
        <v>44879.5</v>
      </c>
      <c r="H14" s="44" t="s">
        <v>40</v>
      </c>
      <c r="I14" s="64">
        <v>2.4999999999417923</v>
      </c>
      <c r="J14" s="46" t="s">
        <v>50</v>
      </c>
      <c r="K14" s="49">
        <v>0</v>
      </c>
      <c r="L14" s="49">
        <v>0</v>
      </c>
      <c r="M14" s="49">
        <f t="shared" si="3"/>
        <v>120</v>
      </c>
      <c r="N14" s="49">
        <v>0</v>
      </c>
      <c r="O14" s="49">
        <v>0</v>
      </c>
      <c r="P14" s="61">
        <v>120</v>
      </c>
      <c r="Q14" s="49">
        <v>0</v>
      </c>
      <c r="R14" s="49">
        <v>0</v>
      </c>
      <c r="S14" s="49">
        <v>0</v>
      </c>
      <c r="T14" s="49">
        <f t="shared" si="4"/>
        <v>120</v>
      </c>
      <c r="U14" s="49">
        <v>0</v>
      </c>
      <c r="V14" s="59">
        <f t="shared" si="1"/>
        <v>26.4</v>
      </c>
      <c r="W14" s="60"/>
      <c r="X14" s="60"/>
      <c r="Y14" s="60"/>
      <c r="Z14" s="60"/>
      <c r="AA14" s="61">
        <v>1</v>
      </c>
      <c r="AB14" s="50">
        <f t="shared" si="2"/>
        <v>65.999999998463309</v>
      </c>
    </row>
    <row r="15" spans="1:28" ht="30.1" customHeight="1" x14ac:dyDescent="0.3">
      <c r="A15" s="22">
        <v>5</v>
      </c>
      <c r="B15" s="31" t="s">
        <v>36</v>
      </c>
      <c r="C15" s="69" t="s">
        <v>37</v>
      </c>
      <c r="D15" s="24" t="s">
        <v>52</v>
      </c>
      <c r="E15" s="56" t="s">
        <v>49</v>
      </c>
      <c r="F15" s="53">
        <v>44879.4375</v>
      </c>
      <c r="G15" s="53">
        <v>44879.5</v>
      </c>
      <c r="H15" s="47" t="s">
        <v>44</v>
      </c>
      <c r="I15" s="62">
        <v>1.5</v>
      </c>
      <c r="J15" s="47" t="s">
        <v>53</v>
      </c>
      <c r="K15" s="49">
        <v>0</v>
      </c>
      <c r="L15" s="49">
        <v>0</v>
      </c>
      <c r="M15" s="49">
        <f t="shared" si="3"/>
        <v>1</v>
      </c>
      <c r="N15" s="49">
        <v>0</v>
      </c>
      <c r="O15" s="49">
        <v>0</v>
      </c>
      <c r="P15" s="65">
        <v>1</v>
      </c>
      <c r="Q15" s="49">
        <v>0</v>
      </c>
      <c r="R15" s="49">
        <v>0</v>
      </c>
      <c r="S15" s="49">
        <v>0</v>
      </c>
      <c r="T15" s="49">
        <f t="shared" si="4"/>
        <v>1</v>
      </c>
      <c r="U15" s="49">
        <v>0</v>
      </c>
      <c r="V15" s="59">
        <f t="shared" si="1"/>
        <v>0.22</v>
      </c>
      <c r="W15" s="65"/>
      <c r="X15" s="29">
        <v>44880.5</v>
      </c>
      <c r="Y15" s="65" t="s">
        <v>54</v>
      </c>
      <c r="Z15" s="65" t="s">
        <v>55</v>
      </c>
      <c r="AA15" s="65">
        <v>0</v>
      </c>
      <c r="AB15" s="50">
        <f t="shared" si="2"/>
        <v>0.33</v>
      </c>
    </row>
    <row r="16" spans="1:28" ht="30.1" customHeight="1" x14ac:dyDescent="0.3">
      <c r="A16" s="25">
        <v>6</v>
      </c>
      <c r="B16" s="30" t="s">
        <v>42</v>
      </c>
      <c r="C16" s="69" t="s">
        <v>37</v>
      </c>
      <c r="D16" s="28" t="s">
        <v>56</v>
      </c>
      <c r="E16" s="56" t="s">
        <v>49</v>
      </c>
      <c r="F16" s="52">
        <v>44879.506944444445</v>
      </c>
      <c r="G16" s="52">
        <v>44879.527777777781</v>
      </c>
      <c r="H16" s="44" t="s">
        <v>40</v>
      </c>
      <c r="I16" s="64">
        <v>0.50000000005820766</v>
      </c>
      <c r="J16" s="46" t="s">
        <v>50</v>
      </c>
      <c r="K16" s="49">
        <v>0</v>
      </c>
      <c r="L16" s="49">
        <v>0</v>
      </c>
      <c r="M16" s="49">
        <f t="shared" si="3"/>
        <v>86</v>
      </c>
      <c r="N16" s="49">
        <v>0</v>
      </c>
      <c r="O16" s="49">
        <v>0</v>
      </c>
      <c r="P16" s="61">
        <v>86</v>
      </c>
      <c r="Q16" s="49">
        <v>0</v>
      </c>
      <c r="R16" s="49">
        <v>0</v>
      </c>
      <c r="S16" s="49">
        <v>0</v>
      </c>
      <c r="T16" s="49">
        <f t="shared" si="4"/>
        <v>86</v>
      </c>
      <c r="U16" s="49">
        <v>0</v>
      </c>
      <c r="V16" s="59">
        <f t="shared" si="1"/>
        <v>18.920000000000002</v>
      </c>
      <c r="W16" s="60"/>
      <c r="X16" s="60"/>
      <c r="Y16" s="60"/>
      <c r="Z16" s="60"/>
      <c r="AA16" s="61">
        <v>1</v>
      </c>
      <c r="AB16" s="50">
        <f t="shared" si="2"/>
        <v>9.4600000011012906</v>
      </c>
    </row>
    <row r="17" spans="1:28" ht="30.1" customHeight="1" x14ac:dyDescent="0.3">
      <c r="A17" s="22">
        <v>7</v>
      </c>
      <c r="B17" s="30" t="s">
        <v>42</v>
      </c>
      <c r="C17" s="69" t="s">
        <v>37</v>
      </c>
      <c r="D17" s="28" t="s">
        <v>57</v>
      </c>
      <c r="E17" s="56" t="s">
        <v>49</v>
      </c>
      <c r="F17" s="52">
        <v>44880.361111111109</v>
      </c>
      <c r="G17" s="52">
        <v>44880.444444444445</v>
      </c>
      <c r="H17" s="44" t="s">
        <v>40</v>
      </c>
      <c r="I17" s="64">
        <v>2.0000000000582077</v>
      </c>
      <c r="J17" s="46" t="s">
        <v>50</v>
      </c>
      <c r="K17" s="49">
        <v>0</v>
      </c>
      <c r="L17" s="49">
        <v>0</v>
      </c>
      <c r="M17" s="49">
        <f t="shared" si="3"/>
        <v>64</v>
      </c>
      <c r="N17" s="49">
        <v>0</v>
      </c>
      <c r="O17" s="49">
        <v>0</v>
      </c>
      <c r="P17" s="61">
        <v>64</v>
      </c>
      <c r="Q17" s="49">
        <v>0</v>
      </c>
      <c r="R17" s="49">
        <v>0</v>
      </c>
      <c r="S17" s="49">
        <v>0</v>
      </c>
      <c r="T17" s="49">
        <f t="shared" si="4"/>
        <v>64</v>
      </c>
      <c r="U17" s="49">
        <v>0</v>
      </c>
      <c r="V17" s="59">
        <f t="shared" si="1"/>
        <v>14.08</v>
      </c>
      <c r="W17" s="60"/>
      <c r="X17" s="60"/>
      <c r="Y17" s="60"/>
      <c r="Z17" s="60"/>
      <c r="AA17" s="61">
        <v>1</v>
      </c>
      <c r="AB17" s="50">
        <f t="shared" si="2"/>
        <v>28.160000000819565</v>
      </c>
    </row>
    <row r="18" spans="1:28" ht="30.1" customHeight="1" x14ac:dyDescent="0.3">
      <c r="A18" s="25">
        <v>8</v>
      </c>
      <c r="B18" s="30" t="s">
        <v>42</v>
      </c>
      <c r="C18" s="69" t="s">
        <v>37</v>
      </c>
      <c r="D18" s="28" t="s">
        <v>58</v>
      </c>
      <c r="E18" s="56" t="s">
        <v>49</v>
      </c>
      <c r="F18" s="52">
        <v>44882.375</v>
      </c>
      <c r="G18" s="52">
        <v>44882.5</v>
      </c>
      <c r="H18" s="44" t="s">
        <v>40</v>
      </c>
      <c r="I18" s="64">
        <v>3</v>
      </c>
      <c r="J18" s="46" t="s">
        <v>50</v>
      </c>
      <c r="K18" s="49">
        <v>0</v>
      </c>
      <c r="L18" s="49">
        <v>0</v>
      </c>
      <c r="M18" s="49">
        <f t="shared" si="3"/>
        <v>81</v>
      </c>
      <c r="N18" s="49">
        <v>0</v>
      </c>
      <c r="O18" s="49">
        <v>0</v>
      </c>
      <c r="P18" s="61">
        <v>81</v>
      </c>
      <c r="Q18" s="49">
        <v>0</v>
      </c>
      <c r="R18" s="49">
        <v>0</v>
      </c>
      <c r="S18" s="49">
        <v>0</v>
      </c>
      <c r="T18" s="49">
        <f t="shared" si="4"/>
        <v>81</v>
      </c>
      <c r="U18" s="49">
        <v>0</v>
      </c>
      <c r="V18" s="59">
        <f t="shared" si="1"/>
        <v>17.82</v>
      </c>
      <c r="W18" s="60"/>
      <c r="X18" s="60"/>
      <c r="Y18" s="60"/>
      <c r="Z18" s="60"/>
      <c r="AA18" s="61">
        <v>1</v>
      </c>
      <c r="AB18" s="50">
        <f t="shared" si="2"/>
        <v>53.46</v>
      </c>
    </row>
    <row r="19" spans="1:28" ht="30.1" customHeight="1" x14ac:dyDescent="0.3">
      <c r="A19" s="22">
        <v>9</v>
      </c>
      <c r="B19" s="31" t="s">
        <v>36</v>
      </c>
      <c r="C19" s="69" t="s">
        <v>37</v>
      </c>
      <c r="D19" s="24" t="s">
        <v>59</v>
      </c>
      <c r="E19" s="56" t="s">
        <v>39</v>
      </c>
      <c r="F19" s="53">
        <v>44887.855555555558</v>
      </c>
      <c r="G19" s="53">
        <v>44887.979166666664</v>
      </c>
      <c r="H19" s="47" t="s">
        <v>44</v>
      </c>
      <c r="I19" s="62">
        <v>2.9666666665580124</v>
      </c>
      <c r="J19" s="47" t="s">
        <v>41</v>
      </c>
      <c r="K19" s="49">
        <v>0</v>
      </c>
      <c r="L19" s="49">
        <v>0</v>
      </c>
      <c r="M19" s="49">
        <f t="shared" si="3"/>
        <v>121</v>
      </c>
      <c r="N19" s="49">
        <v>0</v>
      </c>
      <c r="O19" s="49">
        <v>0</v>
      </c>
      <c r="P19" s="65">
        <v>121</v>
      </c>
      <c r="Q19" s="49">
        <v>0</v>
      </c>
      <c r="R19" s="49">
        <v>0</v>
      </c>
      <c r="S19" s="49">
        <v>0</v>
      </c>
      <c r="T19" s="49">
        <f t="shared" si="4"/>
        <v>121</v>
      </c>
      <c r="U19" s="49">
        <v>0</v>
      </c>
      <c r="V19" s="59">
        <f t="shared" si="1"/>
        <v>26.62</v>
      </c>
      <c r="W19" s="65"/>
      <c r="X19" s="29">
        <v>44888</v>
      </c>
      <c r="Y19" s="65" t="s">
        <v>46</v>
      </c>
      <c r="Z19" s="65" t="s">
        <v>60</v>
      </c>
      <c r="AA19" s="65">
        <v>1</v>
      </c>
      <c r="AB19" s="50">
        <f t="shared" si="2"/>
        <v>78.972666663774291</v>
      </c>
    </row>
    <row r="20" spans="1:28" ht="30.1" customHeight="1" x14ac:dyDescent="0.3">
      <c r="A20" s="25">
        <v>10</v>
      </c>
      <c r="B20" s="23" t="s">
        <v>42</v>
      </c>
      <c r="C20" s="69" t="s">
        <v>37</v>
      </c>
      <c r="D20" s="22" t="s">
        <v>61</v>
      </c>
      <c r="E20" s="56" t="s">
        <v>39</v>
      </c>
      <c r="F20" s="48">
        <v>44889.5625</v>
      </c>
      <c r="G20" s="48">
        <v>44889.604166666664</v>
      </c>
      <c r="H20" s="44" t="s">
        <v>40</v>
      </c>
      <c r="I20" s="57">
        <v>0.99999999994179234</v>
      </c>
      <c r="J20" s="44" t="s">
        <v>41</v>
      </c>
      <c r="K20" s="49">
        <v>0</v>
      </c>
      <c r="L20" s="49">
        <v>0</v>
      </c>
      <c r="M20" s="49">
        <f t="shared" si="3"/>
        <v>82</v>
      </c>
      <c r="N20" s="49">
        <v>0</v>
      </c>
      <c r="O20" s="49">
        <v>0</v>
      </c>
      <c r="P20" s="61">
        <v>82</v>
      </c>
      <c r="Q20" s="49">
        <v>0</v>
      </c>
      <c r="R20" s="49">
        <v>0</v>
      </c>
      <c r="S20" s="49">
        <v>0</v>
      </c>
      <c r="T20" s="49">
        <f t="shared" si="4"/>
        <v>82</v>
      </c>
      <c r="U20" s="49">
        <v>0</v>
      </c>
      <c r="V20" s="59">
        <f t="shared" si="1"/>
        <v>18.04</v>
      </c>
      <c r="W20" s="60"/>
      <c r="X20" s="60"/>
      <c r="Y20" s="60"/>
      <c r="Z20" s="60"/>
      <c r="AA20" s="61">
        <v>1</v>
      </c>
      <c r="AB20" s="50">
        <f t="shared" si="2"/>
        <v>18.039999998949934</v>
      </c>
    </row>
    <row r="21" spans="1:28" ht="36.700000000000003" customHeight="1" x14ac:dyDescent="0.3">
      <c r="A21" s="68">
        <v>11</v>
      </c>
      <c r="B21" s="30" t="s">
        <v>42</v>
      </c>
      <c r="C21" s="26" t="s">
        <v>37</v>
      </c>
      <c r="D21" s="25" t="s">
        <v>62</v>
      </c>
      <c r="E21" s="56" t="s">
        <v>49</v>
      </c>
      <c r="F21" s="52">
        <v>44902.375</v>
      </c>
      <c r="G21" s="52">
        <v>44903.416666666664</v>
      </c>
      <c r="H21" s="46" t="s">
        <v>44</v>
      </c>
      <c r="I21" s="64">
        <v>1</v>
      </c>
      <c r="J21" s="46" t="s">
        <v>50</v>
      </c>
      <c r="K21" s="49">
        <v>0</v>
      </c>
      <c r="L21" s="49">
        <v>0</v>
      </c>
      <c r="M21" s="49">
        <v>1</v>
      </c>
      <c r="N21" s="49">
        <v>0</v>
      </c>
      <c r="O21" s="49">
        <v>0</v>
      </c>
      <c r="P21" s="49">
        <v>1</v>
      </c>
      <c r="Q21" s="49">
        <v>0</v>
      </c>
      <c r="R21" s="49">
        <v>0</v>
      </c>
      <c r="S21" s="49">
        <v>0</v>
      </c>
      <c r="T21" s="49">
        <v>1</v>
      </c>
      <c r="U21" s="49">
        <v>0</v>
      </c>
      <c r="V21" s="66">
        <v>5</v>
      </c>
      <c r="W21" s="54"/>
      <c r="X21" s="36" t="s">
        <v>63</v>
      </c>
      <c r="Y21" s="67" t="s">
        <v>54</v>
      </c>
      <c r="Z21" s="67" t="s">
        <v>64</v>
      </c>
      <c r="AA21" s="49">
        <v>0</v>
      </c>
      <c r="AB21" s="55">
        <f t="shared" si="2"/>
        <v>5</v>
      </c>
    </row>
    <row r="22" spans="1:28" x14ac:dyDescent="0.25">
      <c r="Z22" s="37" t="s">
        <v>66</v>
      </c>
      <c r="AA22" s="38"/>
      <c r="AB22" s="39">
        <f>SUM(AB11:AB21)</f>
        <v>447.41999998158542</v>
      </c>
    </row>
    <row r="23" spans="1:28" x14ac:dyDescent="0.25">
      <c r="AB23" s="35"/>
    </row>
    <row r="24" spans="1:28" x14ac:dyDescent="0.25">
      <c r="AB24" s="35"/>
    </row>
    <row r="25" spans="1:28" x14ac:dyDescent="0.25">
      <c r="AB25" s="35"/>
    </row>
    <row r="26" spans="1:28" x14ac:dyDescent="0.25">
      <c r="AB26" s="35"/>
    </row>
    <row r="27" spans="1:28" x14ac:dyDescent="0.25">
      <c r="AB27" s="35"/>
    </row>
    <row r="28" spans="1:28" x14ac:dyDescent="0.25">
      <c r="AB28" s="35"/>
    </row>
    <row r="29" spans="1:28" x14ac:dyDescent="0.25">
      <c r="AB29" s="35"/>
    </row>
    <row r="30" spans="1:28" x14ac:dyDescent="0.25">
      <c r="AB30" s="35"/>
    </row>
    <row r="31" spans="1:28" x14ac:dyDescent="0.25">
      <c r="AB31" s="35"/>
    </row>
    <row r="32" spans="1:28" x14ac:dyDescent="0.25">
      <c r="AB32" s="35"/>
    </row>
    <row r="33" spans="28:28" x14ac:dyDescent="0.25">
      <c r="AB33" s="35"/>
    </row>
    <row r="34" spans="28:28" x14ac:dyDescent="0.25">
      <c r="AB34" s="35"/>
    </row>
    <row r="35" spans="28:28" x14ac:dyDescent="0.25">
      <c r="AB35" s="35"/>
    </row>
    <row r="36" spans="28:28" x14ac:dyDescent="0.25">
      <c r="AB36" s="35"/>
    </row>
    <row r="37" spans="28:28" x14ac:dyDescent="0.25">
      <c r="AB37" s="35"/>
    </row>
    <row r="38" spans="28:28" x14ac:dyDescent="0.25">
      <c r="AB38" s="35"/>
    </row>
    <row r="39" spans="28:28" x14ac:dyDescent="0.25">
      <c r="AB39" s="35"/>
    </row>
    <row r="40" spans="28:28" x14ac:dyDescent="0.25">
      <c r="AB40" s="35"/>
    </row>
    <row r="41" spans="28:28" x14ac:dyDescent="0.25">
      <c r="AB41" s="35"/>
    </row>
    <row r="42" spans="28:28" x14ac:dyDescent="0.25">
      <c r="AB42" s="35"/>
    </row>
    <row r="43" spans="28:28" x14ac:dyDescent="0.25">
      <c r="AB43" s="35"/>
    </row>
    <row r="44" spans="28:28" x14ac:dyDescent="0.25">
      <c r="AB44" s="35"/>
    </row>
    <row r="45" spans="28:28" x14ac:dyDescent="0.25">
      <c r="AB45" s="35"/>
    </row>
    <row r="46" spans="28:28" x14ac:dyDescent="0.25">
      <c r="AB46" s="35"/>
    </row>
    <row r="47" spans="28:28" x14ac:dyDescent="0.25">
      <c r="AB47" s="35"/>
    </row>
    <row r="48" spans="28:28" x14ac:dyDescent="0.25">
      <c r="AB48" s="35"/>
    </row>
    <row r="49" spans="28:28" x14ac:dyDescent="0.25">
      <c r="AB49" s="35"/>
    </row>
    <row r="50" spans="28:28" x14ac:dyDescent="0.25">
      <c r="AB50" s="35"/>
    </row>
    <row r="51" spans="28:28" x14ac:dyDescent="0.25">
      <c r="AB51" s="35"/>
    </row>
  </sheetData>
  <mergeCells count="32">
    <mergeCell ref="R2:T2"/>
    <mergeCell ref="X8:X9"/>
    <mergeCell ref="Y8:Y9"/>
    <mergeCell ref="Z8:Z9"/>
    <mergeCell ref="AB6:AB9"/>
    <mergeCell ref="Z22:AA22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A1:O1"/>
    <mergeCell ref="A3:T3"/>
    <mergeCell ref="A4:T4"/>
    <mergeCell ref="A6:I6"/>
    <mergeCell ref="J6:V6"/>
    <mergeCell ref="W6:W9"/>
    <mergeCell ref="I7:I9"/>
    <mergeCell ref="J7:J9"/>
    <mergeCell ref="K7:K9"/>
    <mergeCell ref="L7:L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2023-01-30T11:14:04Z</dcterms:created>
  <dcterms:modified xsi:type="dcterms:W3CDTF">2023-01-30T11:26:15Z</dcterms:modified>
</cp:coreProperties>
</file>