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для кварт.отчета\"/>
    </mc:Choice>
  </mc:AlternateContent>
  <xr:revisionPtr revIDLastSave="0" documentId="8_{ECC5CFD0-515E-40B4-ACEA-9573B1B956B1}" xr6:coauthVersionLast="47" xr6:coauthVersionMax="47" xr10:uidLastSave="{00000000-0000-0000-0000-000000000000}"/>
  <bookViews>
    <workbookView xWindow="-109" yWindow="-109" windowWidth="26301" windowHeight="14427" tabRatio="855" xr2:uid="{00000000-000D-0000-FFFF-FFFF00000000}"/>
  </bookViews>
  <sheets>
    <sheet name="1 кв.2023" sheetId="18" r:id="rId1"/>
    <sheet name="1кв" sheetId="15" state="hidden" r:id="rId2"/>
    <sheet name="апрель" sheetId="21" state="hidden" r:id="rId3"/>
    <sheet name="апрель план" sheetId="34" state="hidden" r:id="rId4"/>
    <sheet name="май" sheetId="36" state="hidden" r:id="rId5"/>
    <sheet name="май план" sheetId="37" state="hidden" r:id="rId6"/>
    <sheet name="июнь" sheetId="40" state="hidden" r:id="rId7"/>
    <sheet name="июнь план" sheetId="41" state="hidden" r:id="rId8"/>
    <sheet name="июль" sheetId="38" state="hidden" r:id="rId9"/>
    <sheet name="июль план" sheetId="39" state="hidden" r:id="rId10"/>
    <sheet name="август" sheetId="42" state="hidden" r:id="rId11"/>
    <sheet name="август план" sheetId="47" state="hidden" r:id="rId12"/>
    <sheet name="сентябрь" sheetId="44" state="hidden" r:id="rId13"/>
    <sheet name="кв3" sheetId="26" state="hidden" r:id="rId14"/>
    <sheet name="сентябрь план" sheetId="46" state="hidden" r:id="rId15"/>
    <sheet name="октябрь" sheetId="49" state="hidden" r:id="rId16"/>
    <sheet name="октябрь план" sheetId="50" state="hidden" r:id="rId17"/>
    <sheet name="ноябрь" sheetId="51" state="hidden" r:id="rId18"/>
    <sheet name="ноябрь план" sheetId="52" state="hidden" r:id="rId19"/>
    <sheet name="декабрь" sheetId="53" state="hidden" r:id="rId20"/>
    <sheet name="декабрь план" sheetId="54" state="hidden" r:id="rId21"/>
  </sheets>
  <definedNames>
    <definedName name="_ftn1" localSheetId="10">август!#REF!</definedName>
    <definedName name="_ftn1" localSheetId="2">апрель!#REF!</definedName>
    <definedName name="_ftn1" localSheetId="19">декабрь!#REF!</definedName>
    <definedName name="_ftn1" localSheetId="8">июль!#REF!</definedName>
    <definedName name="_ftn1" localSheetId="4">май!#REF!</definedName>
    <definedName name="_ftn1" localSheetId="17">ноябрь!#REF!</definedName>
    <definedName name="_ftn1" localSheetId="15">октябрь!#REF!</definedName>
    <definedName name="_ftn1" localSheetId="12">сентябрь!#REF!</definedName>
    <definedName name="_ftnref1" localSheetId="10">август!$A$2</definedName>
    <definedName name="_ftnref1" localSheetId="2">апрель!$A$2</definedName>
    <definedName name="_ftnref1" localSheetId="19">декабрь!$A$2</definedName>
    <definedName name="_ftnref1" localSheetId="8">июль!$A$2</definedName>
    <definedName name="_ftnref1" localSheetId="4">май!$A$2</definedName>
    <definedName name="_ftnref1" localSheetId="17">ноябрь!$A$2</definedName>
    <definedName name="_ftnref1" localSheetId="15">октябрь!$A$2</definedName>
    <definedName name="_ftnref1" localSheetId="12">сентябрь!$A$2</definedName>
    <definedName name="_Toc472327096" localSheetId="10">август!$A$2</definedName>
    <definedName name="_Toc472327096" localSheetId="2">апрель!$A$2</definedName>
    <definedName name="_Toc472327096" localSheetId="19">декабрь!$A$2</definedName>
    <definedName name="_Toc472327096" localSheetId="8">июль!$A$2</definedName>
    <definedName name="_Toc472327096" localSheetId="4">май!$A$2</definedName>
    <definedName name="_Toc472327096" localSheetId="17">ноябрь!$A$2</definedName>
    <definedName name="_Toc472327096" localSheetId="15">октябрь!$A$2</definedName>
    <definedName name="_Toc472327096" localSheetId="12">сентябрь!$A$2</definedName>
    <definedName name="_xlnm._FilterDatabase" localSheetId="11" hidden="1">'август план'!$A$4:$H$14</definedName>
    <definedName name="_xlnm._FilterDatabase" localSheetId="19" hidden="1">декабрь!$A$10:$AA$28</definedName>
    <definedName name="_xlnm._FilterDatabase" localSheetId="20" hidden="1">'декабрь план'!$A$4:$H$22</definedName>
    <definedName name="_xlnm._FilterDatabase" localSheetId="9" hidden="1">'июль план'!$A$4:$H$24</definedName>
    <definedName name="_xlnm._FilterDatabase" localSheetId="7" hidden="1">'июнь план'!$A$4:$H$8</definedName>
    <definedName name="_xlnm._FilterDatabase" localSheetId="17" hidden="1">ноябрь!$A$10:$AA$27</definedName>
    <definedName name="_xlnm._FilterDatabase" localSheetId="18" hidden="1">'ноябрь план'!$A$4:$H$22</definedName>
    <definedName name="_xlnm._FilterDatabase" localSheetId="15" hidden="1">октябрь!$A$10:$AA$27</definedName>
    <definedName name="_xlnm._FilterDatabase" localSheetId="16" hidden="1">'октябрь план'!$A$4:$H$6</definedName>
    <definedName name="_xlnm._FilterDatabase" localSheetId="12" hidden="1">сентябрь!$A$10:$AA$27</definedName>
    <definedName name="_xlnm._FilterDatabase" localSheetId="14" hidden="1">'сентябрь план'!$A$4:$H$22</definedName>
    <definedName name="ccc" localSheetId="0">#REF!</definedName>
    <definedName name="ccc" localSheetId="11">#REF!</definedName>
    <definedName name="ccc" localSheetId="3">#REF!</definedName>
    <definedName name="ccc" localSheetId="19">#REF!</definedName>
    <definedName name="ccc" localSheetId="20">#REF!</definedName>
    <definedName name="ccc" localSheetId="9">#REF!</definedName>
    <definedName name="ccc" localSheetId="7">#REF!</definedName>
    <definedName name="ccc" localSheetId="13">#REF!</definedName>
    <definedName name="ccc" localSheetId="5">#REF!</definedName>
    <definedName name="ccc" localSheetId="17">#REF!</definedName>
    <definedName name="ccc" localSheetId="18">#REF!</definedName>
    <definedName name="ccc" localSheetId="15">#REF!</definedName>
    <definedName name="ccc" localSheetId="16">#REF!</definedName>
    <definedName name="ccc" localSheetId="12">#REF!</definedName>
    <definedName name="ccc" localSheetId="14">#REF!</definedName>
    <definedName name="ccc">#REF!</definedName>
    <definedName name="sub_11000_1">#N/A</definedName>
    <definedName name="sub_11011_1">#N/A</definedName>
    <definedName name="sub_12000_2" localSheetId="0">#REF!</definedName>
    <definedName name="sub_12000_2" localSheetId="11">#REF!</definedName>
    <definedName name="sub_12000_2" localSheetId="3">#REF!</definedName>
    <definedName name="sub_12000_2" localSheetId="19">#REF!</definedName>
    <definedName name="sub_12000_2" localSheetId="20">#REF!</definedName>
    <definedName name="sub_12000_2" localSheetId="9">#REF!</definedName>
    <definedName name="sub_12000_2" localSheetId="7">#REF!</definedName>
    <definedName name="sub_12000_2" localSheetId="13">#REF!</definedName>
    <definedName name="sub_12000_2" localSheetId="5">#REF!</definedName>
    <definedName name="sub_12000_2" localSheetId="17">#REF!</definedName>
    <definedName name="sub_12000_2" localSheetId="18">#REF!</definedName>
    <definedName name="sub_12000_2" localSheetId="15">#REF!</definedName>
    <definedName name="sub_12000_2" localSheetId="16">#REF!</definedName>
    <definedName name="sub_12000_2" localSheetId="12">#REF!</definedName>
    <definedName name="sub_12000_2" localSheetId="14">#REF!</definedName>
    <definedName name="sub_12000_2">#REF!</definedName>
    <definedName name="авг" localSheetId="0">#REF!</definedName>
    <definedName name="авг" localSheetId="11">#REF!</definedName>
    <definedName name="авг" localSheetId="3">#REF!</definedName>
    <definedName name="авг" localSheetId="19">#REF!</definedName>
    <definedName name="авг" localSheetId="20">#REF!</definedName>
    <definedName name="авг" localSheetId="9">#REF!</definedName>
    <definedName name="авг" localSheetId="7">#REF!</definedName>
    <definedName name="авг" localSheetId="13">#REF!</definedName>
    <definedName name="авг" localSheetId="5">#REF!</definedName>
    <definedName name="авг" localSheetId="17">#REF!</definedName>
    <definedName name="авг" localSheetId="18">#REF!</definedName>
    <definedName name="авг" localSheetId="15">#REF!</definedName>
    <definedName name="авг" localSheetId="16">#REF!</definedName>
    <definedName name="авг" localSheetId="12">#REF!</definedName>
    <definedName name="авг" localSheetId="14">#REF!</definedName>
    <definedName name="авг">#REF!</definedName>
    <definedName name="декабрь" localSheetId="11">#REF!</definedName>
    <definedName name="декабрь" localSheetId="19">#REF!</definedName>
    <definedName name="декабрь" localSheetId="20">#REF!</definedName>
    <definedName name="декабрь" localSheetId="7">#REF!</definedName>
    <definedName name="декабрь" localSheetId="17">#REF!</definedName>
    <definedName name="декабрь" localSheetId="18">#REF!</definedName>
    <definedName name="декабрь" localSheetId="15">#REF!</definedName>
    <definedName name="декабрь" localSheetId="16">#REF!</definedName>
    <definedName name="декабрь" localSheetId="12">#REF!</definedName>
    <definedName name="декабрь" localSheetId="14">#REF!</definedName>
    <definedName name="декабрь">#REF!</definedName>
    <definedName name="Кв" localSheetId="0">#REF!</definedName>
    <definedName name="Кв" localSheetId="11">#REF!</definedName>
    <definedName name="Кв" localSheetId="3">#REF!</definedName>
    <definedName name="Кв" localSheetId="19">#REF!</definedName>
    <definedName name="Кв" localSheetId="20">#REF!</definedName>
    <definedName name="Кв" localSheetId="9">#REF!</definedName>
    <definedName name="Кв" localSheetId="7">#REF!</definedName>
    <definedName name="Кв" localSheetId="13">#REF!</definedName>
    <definedName name="Кв" localSheetId="5">#REF!</definedName>
    <definedName name="Кв" localSheetId="17">#REF!</definedName>
    <definedName name="Кв" localSheetId="18">#REF!</definedName>
    <definedName name="Кв" localSheetId="15">#REF!</definedName>
    <definedName name="Кв" localSheetId="16">#REF!</definedName>
    <definedName name="Кв" localSheetId="12">#REF!</definedName>
    <definedName name="Кв" localSheetId="14">#REF!</definedName>
    <definedName name="Кв">#REF!</definedName>
    <definedName name="Кн" localSheetId="0">#REF!</definedName>
    <definedName name="Кн" localSheetId="11">#REF!</definedName>
    <definedName name="Кн" localSheetId="3">#REF!</definedName>
    <definedName name="Кн" localSheetId="19">#REF!</definedName>
    <definedName name="Кн" localSheetId="20">#REF!</definedName>
    <definedName name="Кн" localSheetId="9">#REF!</definedName>
    <definedName name="Кн" localSheetId="7">#REF!</definedName>
    <definedName name="Кн" localSheetId="13">#REF!</definedName>
    <definedName name="Кн" localSheetId="5">#REF!</definedName>
    <definedName name="Кн" localSheetId="17">#REF!</definedName>
    <definedName name="Кн" localSheetId="18">#REF!</definedName>
    <definedName name="Кн" localSheetId="15">#REF!</definedName>
    <definedName name="Кн" localSheetId="16">#REF!</definedName>
    <definedName name="Кн" localSheetId="12">#REF!</definedName>
    <definedName name="Кн" localSheetId="14">#REF!</definedName>
    <definedName name="Кн">#REF!</definedName>
    <definedName name="кс" localSheetId="11">#REF!</definedName>
    <definedName name="кс" localSheetId="19">#REF!</definedName>
    <definedName name="кс" localSheetId="20">#REF!</definedName>
    <definedName name="кс" localSheetId="7">#REF!</definedName>
    <definedName name="кс" localSheetId="17">#REF!</definedName>
    <definedName name="кс" localSheetId="18">#REF!</definedName>
    <definedName name="кс" localSheetId="15">#REF!</definedName>
    <definedName name="кс" localSheetId="16">#REF!</definedName>
    <definedName name="кс" localSheetId="12">#REF!</definedName>
    <definedName name="кс" localSheetId="14">#REF!</definedName>
    <definedName name="кс">#REF!</definedName>
    <definedName name="ляля" localSheetId="11">#REF!</definedName>
    <definedName name="ляля" localSheetId="19">#REF!</definedName>
    <definedName name="ляля" localSheetId="20">#REF!</definedName>
    <definedName name="ляля" localSheetId="7">#REF!</definedName>
    <definedName name="ляля" localSheetId="17">#REF!</definedName>
    <definedName name="ляля" localSheetId="18">#REF!</definedName>
    <definedName name="ляля" localSheetId="15">#REF!</definedName>
    <definedName name="ляля" localSheetId="16">#REF!</definedName>
    <definedName name="ляля" localSheetId="12">#REF!</definedName>
    <definedName name="ляля" localSheetId="14">#REF!</definedName>
    <definedName name="ляля">#REF!</definedName>
    <definedName name="май2021" localSheetId="11">#REF!</definedName>
    <definedName name="май2021" localSheetId="19">#REF!</definedName>
    <definedName name="май2021" localSheetId="20">#REF!</definedName>
    <definedName name="май2021" localSheetId="7">#REF!</definedName>
    <definedName name="май2021" localSheetId="17">#REF!</definedName>
    <definedName name="май2021" localSheetId="18">#REF!</definedName>
    <definedName name="май2021" localSheetId="15">#REF!</definedName>
    <definedName name="май2021" localSheetId="16">#REF!</definedName>
    <definedName name="май2021" localSheetId="12">#REF!</definedName>
    <definedName name="май2021" localSheetId="14">#REF!</definedName>
    <definedName name="май2021">#REF!</definedName>
    <definedName name="март" localSheetId="11">#REF!</definedName>
    <definedName name="март" localSheetId="19">#REF!</definedName>
    <definedName name="март" localSheetId="20">#REF!</definedName>
    <definedName name="март" localSheetId="7">#REF!</definedName>
    <definedName name="март" localSheetId="17">#REF!</definedName>
    <definedName name="март" localSheetId="18">#REF!</definedName>
    <definedName name="март" localSheetId="15">#REF!</definedName>
    <definedName name="март" localSheetId="16">#REF!</definedName>
    <definedName name="март" localSheetId="12">#REF!</definedName>
    <definedName name="март" localSheetId="14">#REF!</definedName>
    <definedName name="март">#REF!</definedName>
    <definedName name="ммай" localSheetId="11">#REF!</definedName>
    <definedName name="ммай" localSheetId="19">#REF!</definedName>
    <definedName name="ммай" localSheetId="20">#REF!</definedName>
    <definedName name="ммай" localSheetId="7">#REF!</definedName>
    <definedName name="ммай" localSheetId="17">#REF!</definedName>
    <definedName name="ммай" localSheetId="18">#REF!</definedName>
    <definedName name="ммай" localSheetId="15">#REF!</definedName>
    <definedName name="ммай" localSheetId="16">#REF!</definedName>
    <definedName name="ммай" localSheetId="12">#REF!</definedName>
    <definedName name="ммай" localSheetId="14">#REF!</definedName>
    <definedName name="ммай">#REF!</definedName>
    <definedName name="ноя" localSheetId="0">#REF!</definedName>
    <definedName name="ноя" localSheetId="11">#REF!</definedName>
    <definedName name="ноя" localSheetId="3">#REF!</definedName>
    <definedName name="ноя" localSheetId="19">#REF!</definedName>
    <definedName name="ноя" localSheetId="20">#REF!</definedName>
    <definedName name="ноя" localSheetId="9">#REF!</definedName>
    <definedName name="ноя" localSheetId="7">#REF!</definedName>
    <definedName name="ноя" localSheetId="13">#REF!</definedName>
    <definedName name="ноя" localSheetId="5">#REF!</definedName>
    <definedName name="ноя" localSheetId="17">#REF!</definedName>
    <definedName name="ноя" localSheetId="18">#REF!</definedName>
    <definedName name="ноя" localSheetId="15">#REF!</definedName>
    <definedName name="ноя" localSheetId="16">#REF!</definedName>
    <definedName name="ноя" localSheetId="12">#REF!</definedName>
    <definedName name="ноя" localSheetId="14">#REF!</definedName>
    <definedName name="ноя">#REF!</definedName>
    <definedName name="ноябрь" localSheetId="11">#REF!</definedName>
    <definedName name="ноябрь" localSheetId="19">#REF!</definedName>
    <definedName name="ноябрь" localSheetId="20">#REF!</definedName>
    <definedName name="ноябрь" localSheetId="7">#REF!</definedName>
    <definedName name="ноябрь" localSheetId="17">#REF!</definedName>
    <definedName name="ноябрь" localSheetId="18">#REF!</definedName>
    <definedName name="ноябрь" localSheetId="15">#REF!</definedName>
    <definedName name="ноябрь" localSheetId="16">#REF!</definedName>
    <definedName name="ноябрь" localSheetId="12">#REF!</definedName>
    <definedName name="ноябрь" localSheetId="14">#REF!</definedName>
    <definedName name="ноябрь">#REF!</definedName>
    <definedName name="план" localSheetId="11">#REF!</definedName>
    <definedName name="план" localSheetId="19">#REF!</definedName>
    <definedName name="план" localSheetId="20">#REF!</definedName>
    <definedName name="план" localSheetId="7">#REF!</definedName>
    <definedName name="план" localSheetId="17">#REF!</definedName>
    <definedName name="план" localSheetId="18">#REF!</definedName>
    <definedName name="план" localSheetId="15">#REF!</definedName>
    <definedName name="план" localSheetId="16">#REF!</definedName>
    <definedName name="план" localSheetId="12">#REF!</definedName>
    <definedName name="план" localSheetId="14">#REF!</definedName>
    <definedName name="план">#REF!</definedName>
    <definedName name="Рсрi" localSheetId="0">#REF!</definedName>
    <definedName name="Рсрi" localSheetId="11">#REF!</definedName>
    <definedName name="Рсрi" localSheetId="3">#REF!</definedName>
    <definedName name="Рсрi" localSheetId="19">#REF!</definedName>
    <definedName name="Рсрi" localSheetId="20">#REF!</definedName>
    <definedName name="Рсрi" localSheetId="9">#REF!</definedName>
    <definedName name="Рсрi" localSheetId="7">#REF!</definedName>
    <definedName name="Рсрi" localSheetId="13">#REF!</definedName>
    <definedName name="Рсрi" localSheetId="5">#REF!</definedName>
    <definedName name="Рсрi" localSheetId="17">#REF!</definedName>
    <definedName name="Рсрi" localSheetId="18">#REF!</definedName>
    <definedName name="Рсрi" localSheetId="15">#REF!</definedName>
    <definedName name="Рсрi" localSheetId="16">#REF!</definedName>
    <definedName name="Рсрi" localSheetId="12">#REF!</definedName>
    <definedName name="Рсрi" localSheetId="14">#REF!</definedName>
    <definedName name="Рсрi">#REF!</definedName>
    <definedName name="сент" localSheetId="0">#REF!</definedName>
    <definedName name="сент" localSheetId="11">#REF!</definedName>
    <definedName name="сент" localSheetId="3">#REF!</definedName>
    <definedName name="сент" localSheetId="19">#REF!</definedName>
    <definedName name="сент" localSheetId="20">#REF!</definedName>
    <definedName name="сент" localSheetId="9">#REF!</definedName>
    <definedName name="сент" localSheetId="7">#REF!</definedName>
    <definedName name="сент" localSheetId="13">#REF!</definedName>
    <definedName name="сент" localSheetId="5">#REF!</definedName>
    <definedName name="сент" localSheetId="17">#REF!</definedName>
    <definedName name="сент" localSheetId="18">#REF!</definedName>
    <definedName name="сент" localSheetId="15">#REF!</definedName>
    <definedName name="сент" localSheetId="16">#REF!</definedName>
    <definedName name="сент" localSheetId="12">#REF!</definedName>
    <definedName name="сент" localSheetId="14">#REF!</definedName>
    <definedName name="сент">#REF!</definedName>
    <definedName name="сентябрь" localSheetId="0">#REF!</definedName>
    <definedName name="сентябрь" localSheetId="11">#REF!</definedName>
    <definedName name="сентябрь" localSheetId="3">#REF!</definedName>
    <definedName name="сентябрь" localSheetId="19">#REF!</definedName>
    <definedName name="сентябрь" localSheetId="20">#REF!</definedName>
    <definedName name="сентябрь" localSheetId="9">#REF!</definedName>
    <definedName name="сентябрь" localSheetId="7">#REF!</definedName>
    <definedName name="сентябрь" localSheetId="13">#REF!</definedName>
    <definedName name="сентябрь" localSheetId="5">#REF!</definedName>
    <definedName name="сентябрь" localSheetId="17">#REF!</definedName>
    <definedName name="сентябрь" localSheetId="18">#REF!</definedName>
    <definedName name="сентябрь" localSheetId="15">#REF!</definedName>
    <definedName name="сентябрь" localSheetId="16">#REF!</definedName>
    <definedName name="сентябрь" localSheetId="12">#REF!</definedName>
    <definedName name="сентябрь" localSheetId="14">#REF!</definedName>
    <definedName name="сентябрь">#REF!</definedName>
    <definedName name="тата" localSheetId="11">#REF!</definedName>
    <definedName name="тата" localSheetId="19">#REF!</definedName>
    <definedName name="тата" localSheetId="20">#REF!</definedName>
    <definedName name="тата" localSheetId="7">#REF!</definedName>
    <definedName name="тата" localSheetId="17">#REF!</definedName>
    <definedName name="тата" localSheetId="18">#REF!</definedName>
    <definedName name="тата" localSheetId="15">#REF!</definedName>
    <definedName name="тата" localSheetId="16">#REF!</definedName>
    <definedName name="тата" localSheetId="12">#REF!</definedName>
    <definedName name="тата" localSheetId="14">#REF!</definedName>
    <definedName name="тата">#REF!</definedName>
    <definedName name="текущиймесяц" localSheetId="11">#REF!</definedName>
    <definedName name="текущиймесяц" localSheetId="19">#REF!</definedName>
    <definedName name="текущиймесяц" localSheetId="20">#REF!</definedName>
    <definedName name="текущиймесяц" localSheetId="7">#REF!</definedName>
    <definedName name="текущиймесяц" localSheetId="17">#REF!</definedName>
    <definedName name="текущиймесяц" localSheetId="18">#REF!</definedName>
    <definedName name="текущиймесяц" localSheetId="15">#REF!</definedName>
    <definedName name="текущиймесяц" localSheetId="16">#REF!</definedName>
    <definedName name="текущиймесяц" localSheetId="12">#REF!</definedName>
    <definedName name="текущиймесяц" localSheetId="14">#REF!</definedName>
    <definedName name="текущиймесяц">#REF!</definedName>
    <definedName name="чс" localSheetId="11">#REF!</definedName>
    <definedName name="чс" localSheetId="19">#REF!</definedName>
    <definedName name="чс" localSheetId="20">#REF!</definedName>
    <definedName name="чс" localSheetId="7">#REF!</definedName>
    <definedName name="чс" localSheetId="17">#REF!</definedName>
    <definedName name="чс" localSheetId="18">#REF!</definedName>
    <definedName name="чс" localSheetId="15">#REF!</definedName>
    <definedName name="чс" localSheetId="16">#REF!</definedName>
    <definedName name="чс" localSheetId="12">#REF!</definedName>
    <definedName name="чс" localSheetId="14">#REF!</definedName>
    <definedName name="чс">#REF!</definedName>
    <definedName name="январь" localSheetId="11">#REF!</definedName>
    <definedName name="январь" localSheetId="19">#REF!</definedName>
    <definedName name="январь" localSheetId="20">#REF!</definedName>
    <definedName name="январь" localSheetId="7">#REF!</definedName>
    <definedName name="январь" localSheetId="13">#REF!</definedName>
    <definedName name="январь" localSheetId="17">#REF!</definedName>
    <definedName name="январь" localSheetId="18">#REF!</definedName>
    <definedName name="январь" localSheetId="15">#REF!</definedName>
    <definedName name="январь" localSheetId="16">#REF!</definedName>
    <definedName name="январь" localSheetId="12">#REF!</definedName>
    <definedName name="январь" localSheetId="14">#REF!</definedName>
    <definedName name="январь">#REF!</definedName>
    <definedName name="яя" localSheetId="11">#REF!</definedName>
    <definedName name="яя" localSheetId="19">#REF!</definedName>
    <definedName name="яя" localSheetId="20">#REF!</definedName>
    <definedName name="яя" localSheetId="7">#REF!</definedName>
    <definedName name="яя" localSheetId="17">#REF!</definedName>
    <definedName name="яя" localSheetId="18">#REF!</definedName>
    <definedName name="яя" localSheetId="15">#REF!</definedName>
    <definedName name="яя" localSheetId="16">#REF!</definedName>
    <definedName name="яя" localSheetId="12">#REF!</definedName>
    <definedName name="яя" localSheetId="14">#REF!</definedName>
    <definedName name="яя">#REF!</definedName>
  </definedNames>
  <calcPr calcId="191029" calcMode="autoNoTable"/>
</workbook>
</file>

<file path=xl/calcChain.xml><?xml version="1.0" encoding="utf-8"?>
<calcChain xmlns="http://schemas.openxmlformats.org/spreadsheetml/2006/main">
  <c r="AD32" i="18" l="1"/>
  <c r="AD31" i="18"/>
  <c r="AD12" i="18"/>
  <c r="AD13" i="18"/>
  <c r="AD14" i="18"/>
  <c r="AD15" i="18"/>
  <c r="AD16" i="18"/>
  <c r="AD17" i="18"/>
  <c r="AD18" i="18"/>
  <c r="AD19" i="18"/>
  <c r="AD20" i="18"/>
  <c r="AD21" i="18"/>
  <c r="AD22" i="18"/>
  <c r="AD23" i="18"/>
  <c r="AD24" i="18"/>
  <c r="AD25" i="18"/>
  <c r="AD26" i="18"/>
  <c r="AD27" i="18"/>
  <c r="AD28" i="18"/>
  <c r="AD29" i="18"/>
  <c r="AD30" i="18"/>
  <c r="AD11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X19" i="18" l="1"/>
  <c r="X27" i="18"/>
  <c r="O11" i="18"/>
  <c r="V11" i="18"/>
  <c r="X11" i="18"/>
  <c r="O12" i="18"/>
  <c r="V12" i="18"/>
  <c r="X12" i="18"/>
  <c r="O13" i="18"/>
  <c r="V13" i="18"/>
  <c r="X13" i="18"/>
  <c r="O14" i="18"/>
  <c r="V14" i="18"/>
  <c r="X14" i="18"/>
  <c r="O15" i="18"/>
  <c r="V15" i="18"/>
  <c r="X15" i="18"/>
  <c r="O16" i="18"/>
  <c r="V16" i="18"/>
  <c r="X16" i="18"/>
  <c r="O17" i="18"/>
  <c r="V17" i="18"/>
  <c r="X17" i="18"/>
  <c r="O18" i="18"/>
  <c r="V18" i="18"/>
  <c r="X18" i="18"/>
  <c r="O19" i="18"/>
  <c r="V19" i="18"/>
  <c r="O20" i="18"/>
  <c r="V20" i="18"/>
  <c r="X20" i="18"/>
  <c r="O21" i="18"/>
  <c r="V21" i="18"/>
  <c r="X21" i="18"/>
  <c r="O22" i="18"/>
  <c r="V22" i="18"/>
  <c r="X22" i="18"/>
  <c r="O23" i="18"/>
  <c r="V23" i="18"/>
  <c r="X23" i="18"/>
  <c r="O24" i="18"/>
  <c r="V24" i="18"/>
  <c r="X24" i="18"/>
  <c r="O25" i="18"/>
  <c r="V25" i="18"/>
  <c r="X25" i="18"/>
  <c r="O26" i="18"/>
  <c r="V26" i="18"/>
  <c r="X26" i="18"/>
  <c r="O27" i="18"/>
  <c r="V27" i="18"/>
  <c r="O28" i="18"/>
  <c r="V28" i="18"/>
  <c r="X28" i="18"/>
  <c r="O29" i="18"/>
  <c r="V29" i="18"/>
  <c r="X29" i="18"/>
  <c r="O30" i="18"/>
  <c r="V30" i="18"/>
  <c r="X30" i="18"/>
  <c r="O31" i="18"/>
  <c r="V31" i="18"/>
  <c r="X31" i="18"/>
  <c r="Q2" i="53" l="1"/>
  <c r="H6" i="54"/>
  <c r="H6" i="52" l="1"/>
  <c r="H15" i="52"/>
  <c r="H14" i="52"/>
  <c r="H13" i="52"/>
  <c r="H12" i="52"/>
  <c r="H11" i="52"/>
  <c r="H10" i="52"/>
  <c r="H9" i="52"/>
  <c r="H8" i="52"/>
  <c r="H7" i="52"/>
  <c r="T20" i="51"/>
  <c r="V20" i="51" s="1"/>
  <c r="M20" i="51"/>
  <c r="I20" i="51"/>
  <c r="T19" i="51"/>
  <c r="V19" i="51" s="1"/>
  <c r="M19" i="51"/>
  <c r="I19" i="51"/>
  <c r="T18" i="51"/>
  <c r="V18" i="51" s="1"/>
  <c r="M18" i="51"/>
  <c r="I18" i="51"/>
  <c r="T17" i="51"/>
  <c r="V17" i="51" s="1"/>
  <c r="M17" i="51"/>
  <c r="I17" i="51"/>
  <c r="T16" i="51"/>
  <c r="V16" i="51" s="1"/>
  <c r="M16" i="51"/>
  <c r="I16" i="51"/>
  <c r="T15" i="51"/>
  <c r="V15" i="51" s="1"/>
  <c r="M15" i="51"/>
  <c r="I15" i="51"/>
  <c r="T14" i="51"/>
  <c r="V14" i="51" s="1"/>
  <c r="M14" i="51"/>
  <c r="I14" i="51"/>
  <c r="T13" i="51"/>
  <c r="V13" i="51" s="1"/>
  <c r="M13" i="51"/>
  <c r="I13" i="51"/>
  <c r="T12" i="51"/>
  <c r="V12" i="51" s="1"/>
  <c r="M12" i="51"/>
  <c r="I12" i="51"/>
  <c r="T11" i="51"/>
  <c r="V11" i="51" s="1"/>
  <c r="M11" i="51"/>
  <c r="I11" i="51"/>
  <c r="T11" i="49" l="1"/>
  <c r="M11" i="49"/>
  <c r="I11" i="49"/>
  <c r="D6" i="54" l="1"/>
  <c r="E6" i="54" s="1"/>
  <c r="B6" i="54"/>
  <c r="B2" i="54" s="1"/>
  <c r="A6" i="54"/>
  <c r="D15" i="52"/>
  <c r="E15" i="52" s="1"/>
  <c r="B15" i="52"/>
  <c r="C15" i="52" s="1"/>
  <c r="A15" i="52"/>
  <c r="D14" i="52"/>
  <c r="E14" i="52" s="1"/>
  <c r="B14" i="52"/>
  <c r="C14" i="52" s="1"/>
  <c r="A14" i="52"/>
  <c r="D13" i="52"/>
  <c r="E13" i="52" s="1"/>
  <c r="B13" i="52"/>
  <c r="C13" i="52" s="1"/>
  <c r="A13" i="52"/>
  <c r="D12" i="52"/>
  <c r="E12" i="52" s="1"/>
  <c r="B12" i="52"/>
  <c r="C12" i="52" s="1"/>
  <c r="A12" i="52"/>
  <c r="D11" i="52"/>
  <c r="E11" i="52" s="1"/>
  <c r="B11" i="52"/>
  <c r="C11" i="52" s="1"/>
  <c r="A11" i="52"/>
  <c r="D10" i="52"/>
  <c r="E10" i="52" s="1"/>
  <c r="B10" i="52"/>
  <c r="C10" i="52" s="1"/>
  <c r="A10" i="52"/>
  <c r="D9" i="52"/>
  <c r="E9" i="52" s="1"/>
  <c r="B9" i="52"/>
  <c r="C9" i="52" s="1"/>
  <c r="A9" i="52"/>
  <c r="D8" i="52"/>
  <c r="E8" i="52" s="1"/>
  <c r="B8" i="52"/>
  <c r="C8" i="52" s="1"/>
  <c r="A8" i="52"/>
  <c r="D7" i="52"/>
  <c r="E7" i="52" s="1"/>
  <c r="B7" i="52"/>
  <c r="C7" i="52" s="1"/>
  <c r="A7" i="52"/>
  <c r="D6" i="52"/>
  <c r="E6" i="52" s="1"/>
  <c r="B6" i="52"/>
  <c r="C6" i="52" s="1"/>
  <c r="A6" i="52"/>
  <c r="Q2" i="51"/>
  <c r="H6" i="50"/>
  <c r="D6" i="50"/>
  <c r="E6" i="50" s="1"/>
  <c r="B6" i="50"/>
  <c r="B2" i="50" s="1"/>
  <c r="A6" i="50"/>
  <c r="Q2" i="49"/>
  <c r="C6" i="54" l="1"/>
  <c r="B2" i="52"/>
  <c r="C6" i="50"/>
  <c r="A7" i="47"/>
  <c r="B7" i="47"/>
  <c r="C7" i="47"/>
  <c r="D7" i="47"/>
  <c r="E7" i="47" s="1"/>
  <c r="H7" i="47"/>
  <c r="A8" i="47"/>
  <c r="B8" i="47"/>
  <c r="C8" i="47" s="1"/>
  <c r="D8" i="47"/>
  <c r="E8" i="47"/>
  <c r="H8" i="47"/>
  <c r="A9" i="47"/>
  <c r="B9" i="47"/>
  <c r="C9" i="47"/>
  <c r="D9" i="47"/>
  <c r="E9" i="47" s="1"/>
  <c r="H9" i="47"/>
  <c r="A10" i="47"/>
  <c r="B10" i="47"/>
  <c r="C10" i="47" s="1"/>
  <c r="D10" i="47"/>
  <c r="E10" i="47"/>
  <c r="H10" i="47"/>
  <c r="A11" i="47"/>
  <c r="B11" i="47"/>
  <c r="C11" i="47"/>
  <c r="D11" i="47"/>
  <c r="E11" i="47" s="1"/>
  <c r="H11" i="47"/>
  <c r="A12" i="47"/>
  <c r="B12" i="47"/>
  <c r="C12" i="47" s="1"/>
  <c r="D12" i="47"/>
  <c r="E12" i="47"/>
  <c r="H12" i="47"/>
  <c r="A13" i="47"/>
  <c r="B13" i="47"/>
  <c r="C13" i="47"/>
  <c r="D13" i="47"/>
  <c r="E13" i="47" s="1"/>
  <c r="H13" i="47"/>
  <c r="A14" i="47"/>
  <c r="B14" i="47"/>
  <c r="C14" i="47" s="1"/>
  <c r="D14" i="47"/>
  <c r="E14" i="47"/>
  <c r="H14" i="47"/>
  <c r="T19" i="42"/>
  <c r="V19" i="42" s="1"/>
  <c r="M19" i="42"/>
  <c r="I19" i="42"/>
  <c r="T18" i="42"/>
  <c r="V18" i="42" s="1"/>
  <c r="M18" i="42"/>
  <c r="I18" i="42"/>
  <c r="T17" i="42"/>
  <c r="V17" i="42" s="1"/>
  <c r="M17" i="42"/>
  <c r="I17" i="42"/>
  <c r="T16" i="42"/>
  <c r="V16" i="42" s="1"/>
  <c r="M16" i="42"/>
  <c r="I16" i="42"/>
  <c r="T15" i="42"/>
  <c r="V15" i="42" s="1"/>
  <c r="M15" i="42"/>
  <c r="I15" i="42"/>
  <c r="T14" i="42"/>
  <c r="V14" i="42" s="1"/>
  <c r="M14" i="42"/>
  <c r="I14" i="42"/>
  <c r="T13" i="42"/>
  <c r="V13" i="42" s="1"/>
  <c r="M13" i="42"/>
  <c r="I13" i="42"/>
  <c r="T12" i="42"/>
  <c r="V12" i="42" s="1"/>
  <c r="M12" i="42"/>
  <c r="I12" i="42"/>
  <c r="T11" i="42"/>
  <c r="V11" i="42" s="1"/>
  <c r="M11" i="42"/>
  <c r="I11" i="42"/>
  <c r="D6" i="47"/>
  <c r="E6" i="47" s="1"/>
  <c r="B6" i="47"/>
  <c r="A6" i="47"/>
  <c r="B2" i="47"/>
  <c r="H6" i="47"/>
  <c r="A7" i="46"/>
  <c r="B7" i="46"/>
  <c r="C7" i="46" s="1"/>
  <c r="D7" i="46"/>
  <c r="E7" i="46" s="1"/>
  <c r="A8" i="46"/>
  <c r="B8" i="46"/>
  <c r="C8" i="46" s="1"/>
  <c r="D8" i="46"/>
  <c r="E8" i="46" s="1"/>
  <c r="A9" i="46"/>
  <c r="B9" i="46"/>
  <c r="C9" i="46" s="1"/>
  <c r="D9" i="46"/>
  <c r="E9" i="46" s="1"/>
  <c r="A10" i="46"/>
  <c r="B10" i="46"/>
  <c r="C10" i="46"/>
  <c r="D10" i="46"/>
  <c r="E10" i="46" s="1"/>
  <c r="A11" i="46"/>
  <c r="B11" i="46"/>
  <c r="C11" i="46" s="1"/>
  <c r="D11" i="46"/>
  <c r="E11" i="46" s="1"/>
  <c r="A12" i="46"/>
  <c r="B12" i="46"/>
  <c r="C12" i="46" s="1"/>
  <c r="D12" i="46"/>
  <c r="E12" i="46" s="1"/>
  <c r="A13" i="46"/>
  <c r="B13" i="46"/>
  <c r="C13" i="46" s="1"/>
  <c r="D13" i="46"/>
  <c r="E13" i="46" s="1"/>
  <c r="A14" i="46"/>
  <c r="B14" i="46"/>
  <c r="C14" i="46" s="1"/>
  <c r="D14" i="46"/>
  <c r="E14" i="46" s="1"/>
  <c r="A15" i="46"/>
  <c r="B15" i="46"/>
  <c r="C15" i="46" s="1"/>
  <c r="D15" i="46"/>
  <c r="E15" i="46" s="1"/>
  <c r="A16" i="46"/>
  <c r="B16" i="46"/>
  <c r="C16" i="46"/>
  <c r="D16" i="46"/>
  <c r="E16" i="46" s="1"/>
  <c r="A17" i="46"/>
  <c r="B17" i="46"/>
  <c r="C17" i="46" s="1"/>
  <c r="D17" i="46"/>
  <c r="E17" i="46" s="1"/>
  <c r="A18" i="46"/>
  <c r="B18" i="46"/>
  <c r="C18" i="46"/>
  <c r="D18" i="46"/>
  <c r="E18" i="46" s="1"/>
  <c r="A19" i="46"/>
  <c r="B19" i="46"/>
  <c r="C19" i="46" s="1"/>
  <c r="D19" i="46"/>
  <c r="E19" i="46" s="1"/>
  <c r="A20" i="46"/>
  <c r="B20" i="46"/>
  <c r="C20" i="46" s="1"/>
  <c r="D20" i="46"/>
  <c r="E20" i="46" s="1"/>
  <c r="A21" i="46"/>
  <c r="B21" i="46"/>
  <c r="C21" i="46" s="1"/>
  <c r="D21" i="46"/>
  <c r="E21" i="46" s="1"/>
  <c r="A22" i="46"/>
  <c r="B22" i="46"/>
  <c r="C22" i="46"/>
  <c r="D22" i="46"/>
  <c r="E22" i="46" s="1"/>
  <c r="H7" i="46"/>
  <c r="H8" i="46"/>
  <c r="H9" i="46"/>
  <c r="H10" i="46"/>
  <c r="H11" i="46"/>
  <c r="H12" i="46"/>
  <c r="H13" i="46"/>
  <c r="H14" i="46"/>
  <c r="H15" i="46"/>
  <c r="H16" i="46"/>
  <c r="H17" i="46"/>
  <c r="H18" i="46"/>
  <c r="H19" i="46"/>
  <c r="H20" i="46"/>
  <c r="H21" i="46"/>
  <c r="H22" i="46"/>
  <c r="M13" i="44"/>
  <c r="C6" i="47" l="1"/>
  <c r="T11" i="44" l="1"/>
  <c r="V11" i="44" s="1"/>
  <c r="T12" i="44"/>
  <c r="V12" i="44"/>
  <c r="T13" i="44"/>
  <c r="V13" i="44" s="1"/>
  <c r="T14" i="44"/>
  <c r="V14" i="44" s="1"/>
  <c r="T15" i="44"/>
  <c r="V15" i="44" s="1"/>
  <c r="T16" i="44"/>
  <c r="V16" i="44" s="1"/>
  <c r="T17" i="44"/>
  <c r="V17" i="44" s="1"/>
  <c r="T18" i="44"/>
  <c r="V18" i="44" s="1"/>
  <c r="T19" i="44"/>
  <c r="V19" i="44" s="1"/>
  <c r="T20" i="44"/>
  <c r="V20" i="44" s="1"/>
  <c r="T21" i="44"/>
  <c r="V21" i="44" s="1"/>
  <c r="T22" i="44"/>
  <c r="V22" i="44" s="1"/>
  <c r="T23" i="44"/>
  <c r="V23" i="44" s="1"/>
  <c r="T25" i="44"/>
  <c r="V25" i="44" s="1"/>
  <c r="T26" i="44"/>
  <c r="V26" i="44" s="1"/>
  <c r="T27" i="44"/>
  <c r="V27" i="44"/>
  <c r="M11" i="44"/>
  <c r="M12" i="44"/>
  <c r="M14" i="44"/>
  <c r="M15" i="44"/>
  <c r="M16" i="44"/>
  <c r="M17" i="44"/>
  <c r="M18" i="44"/>
  <c r="M19" i="44"/>
  <c r="M20" i="44"/>
  <c r="M21" i="44"/>
  <c r="M22" i="44"/>
  <c r="M23" i="44"/>
  <c r="M25" i="44"/>
  <c r="M26" i="44"/>
  <c r="M27" i="44"/>
  <c r="I27" i="44"/>
  <c r="I26" i="44"/>
  <c r="I25" i="44"/>
  <c r="I24" i="44"/>
  <c r="I23" i="44"/>
  <c r="I22" i="44"/>
  <c r="I21" i="44"/>
  <c r="I20" i="44"/>
  <c r="I19" i="44"/>
  <c r="I18" i="44"/>
  <c r="I17" i="44"/>
  <c r="I16" i="44"/>
  <c r="I15" i="44"/>
  <c r="I14" i="44"/>
  <c r="I13" i="44"/>
  <c r="I12" i="44"/>
  <c r="I11" i="44"/>
  <c r="M24" i="44"/>
  <c r="T24" i="44"/>
  <c r="V24" i="44" s="1"/>
  <c r="D6" i="46"/>
  <c r="B6" i="46"/>
  <c r="C6" i="46" s="1"/>
  <c r="A6" i="46"/>
  <c r="H6" i="46" l="1"/>
  <c r="E6" i="46"/>
  <c r="B2" i="46"/>
  <c r="Q2" i="44" l="1"/>
  <c r="T27" i="38" l="1"/>
  <c r="V27" i="38" s="1"/>
  <c r="M27" i="38"/>
  <c r="I27" i="38"/>
  <c r="T26" i="38"/>
  <c r="V26" i="38" s="1"/>
  <c r="M26" i="38"/>
  <c r="I26" i="38"/>
  <c r="T25" i="38"/>
  <c r="V25" i="38" s="1"/>
  <c r="M25" i="38"/>
  <c r="I25" i="38"/>
  <c r="T24" i="38"/>
  <c r="V24" i="38" s="1"/>
  <c r="M24" i="38"/>
  <c r="I24" i="38"/>
  <c r="T23" i="38"/>
  <c r="V23" i="38" s="1"/>
  <c r="M23" i="38"/>
  <c r="I23" i="38"/>
  <c r="T22" i="38"/>
  <c r="V22" i="38" s="1"/>
  <c r="M22" i="38"/>
  <c r="I22" i="38"/>
  <c r="T21" i="38"/>
  <c r="V21" i="38" s="1"/>
  <c r="M21" i="38"/>
  <c r="I21" i="38"/>
  <c r="T20" i="38"/>
  <c r="V20" i="38" s="1"/>
  <c r="M20" i="38"/>
  <c r="I20" i="38"/>
  <c r="T19" i="38"/>
  <c r="V19" i="38" s="1"/>
  <c r="M19" i="38"/>
  <c r="I19" i="38"/>
  <c r="T18" i="38"/>
  <c r="V18" i="38" s="1"/>
  <c r="M18" i="38"/>
  <c r="I18" i="38"/>
  <c r="T17" i="38"/>
  <c r="V17" i="38" s="1"/>
  <c r="M17" i="38"/>
  <c r="I17" i="38"/>
  <c r="T16" i="38"/>
  <c r="V16" i="38" s="1"/>
  <c r="M16" i="38"/>
  <c r="I16" i="38"/>
  <c r="T15" i="38"/>
  <c r="V15" i="38" s="1"/>
  <c r="M15" i="38"/>
  <c r="I15" i="38"/>
  <c r="V14" i="38"/>
  <c r="I14" i="38"/>
  <c r="T13" i="38"/>
  <c r="V13" i="38" s="1"/>
  <c r="M13" i="38"/>
  <c r="I13" i="38"/>
  <c r="V12" i="38"/>
  <c r="I12" i="38"/>
  <c r="V11" i="38"/>
  <c r="I11" i="38"/>
  <c r="Q2" i="42" l="1"/>
  <c r="V14" i="40"/>
  <c r="I14" i="40"/>
  <c r="V13" i="40"/>
  <c r="I13" i="40"/>
  <c r="V12" i="40"/>
  <c r="I12" i="40"/>
  <c r="V11" i="40"/>
  <c r="I11" i="40"/>
  <c r="A7" i="41" l="1"/>
  <c r="B7" i="41"/>
  <c r="C7" i="41" s="1"/>
  <c r="D7" i="41"/>
  <c r="E7" i="41"/>
  <c r="H7" i="41"/>
  <c r="H8" i="41"/>
  <c r="D8" i="41"/>
  <c r="E8" i="41" s="1"/>
  <c r="B8" i="41"/>
  <c r="C8" i="41" s="1"/>
  <c r="A8" i="41"/>
  <c r="H6" i="41"/>
  <c r="D6" i="41"/>
  <c r="E6" i="41" s="1"/>
  <c r="B6" i="41"/>
  <c r="C6" i="41" s="1"/>
  <c r="A6" i="41"/>
  <c r="B2" i="41" l="1"/>
  <c r="A22" i="39"/>
  <c r="B22" i="39"/>
  <c r="C22" i="39" s="1"/>
  <c r="D22" i="39"/>
  <c r="E22" i="39" s="1"/>
  <c r="H22" i="39"/>
  <c r="A23" i="39"/>
  <c r="B23" i="39"/>
  <c r="C23" i="39" s="1"/>
  <c r="D23" i="39"/>
  <c r="E23" i="39" s="1"/>
  <c r="H23" i="39"/>
  <c r="A24" i="39"/>
  <c r="B24" i="39"/>
  <c r="C24" i="39" s="1"/>
  <c r="D24" i="39"/>
  <c r="E24" i="39"/>
  <c r="H24" i="39"/>
  <c r="A19" i="39"/>
  <c r="B19" i="39"/>
  <c r="C19" i="39"/>
  <c r="D19" i="39"/>
  <c r="E19" i="39"/>
  <c r="H19" i="39"/>
  <c r="A21" i="39"/>
  <c r="B21" i="39"/>
  <c r="C21" i="39" s="1"/>
  <c r="D21" i="39"/>
  <c r="E21" i="39" s="1"/>
  <c r="H21" i="39"/>
  <c r="A7" i="39"/>
  <c r="B7" i="39"/>
  <c r="C7" i="39" s="1"/>
  <c r="D7" i="39"/>
  <c r="E7" i="39" s="1"/>
  <c r="H7" i="39"/>
  <c r="A9" i="39"/>
  <c r="B9" i="39"/>
  <c r="C9" i="39" s="1"/>
  <c r="D9" i="39"/>
  <c r="E9" i="39" s="1"/>
  <c r="H9" i="39"/>
  <c r="A12" i="39"/>
  <c r="B12" i="39"/>
  <c r="C12" i="39" s="1"/>
  <c r="D12" i="39"/>
  <c r="E12" i="39" s="1"/>
  <c r="H12" i="39"/>
  <c r="A13" i="39"/>
  <c r="B13" i="39"/>
  <c r="C13" i="39"/>
  <c r="D13" i="39"/>
  <c r="E13" i="39" s="1"/>
  <c r="H13" i="39"/>
  <c r="A15" i="39"/>
  <c r="B15" i="39"/>
  <c r="C15" i="39" s="1"/>
  <c r="D15" i="39"/>
  <c r="E15" i="39" s="1"/>
  <c r="H15" i="39"/>
  <c r="A16" i="39"/>
  <c r="B16" i="39"/>
  <c r="C16" i="39" s="1"/>
  <c r="D16" i="39"/>
  <c r="E16" i="39" s="1"/>
  <c r="H16" i="39"/>
  <c r="A17" i="39"/>
  <c r="B17" i="39"/>
  <c r="C17" i="39" s="1"/>
  <c r="D17" i="39"/>
  <c r="E17" i="39" s="1"/>
  <c r="H17" i="39"/>
  <c r="H6" i="39"/>
  <c r="B6" i="39"/>
  <c r="B2" i="39" s="1"/>
  <c r="D6" i="39"/>
  <c r="E6" i="39" s="1"/>
  <c r="A6" i="39"/>
  <c r="I28" i="38"/>
  <c r="C6" i="39" l="1"/>
  <c r="S2" i="36"/>
  <c r="I11" i="36"/>
  <c r="H9" i="37"/>
  <c r="D9" i="37"/>
  <c r="E9" i="37" s="1"/>
  <c r="B9" i="37"/>
  <c r="C9" i="37" s="1"/>
  <c r="A9" i="37"/>
  <c r="H8" i="37"/>
  <c r="D8" i="37"/>
  <c r="E8" i="37" s="1"/>
  <c r="B8" i="37"/>
  <c r="C8" i="37" s="1"/>
  <c r="A8" i="37"/>
  <c r="H7" i="37"/>
  <c r="D7" i="37"/>
  <c r="E7" i="37" s="1"/>
  <c r="B7" i="37"/>
  <c r="C7" i="37" s="1"/>
  <c r="A7" i="37"/>
  <c r="H6" i="37"/>
  <c r="D6" i="37"/>
  <c r="E6" i="37" s="1"/>
  <c r="B6" i="37"/>
  <c r="C6" i="37" s="1"/>
  <c r="A6" i="37"/>
  <c r="V15" i="36"/>
  <c r="X15" i="36" s="1"/>
  <c r="O15" i="36"/>
  <c r="I15" i="36"/>
  <c r="V14" i="36"/>
  <c r="X14" i="36" s="1"/>
  <c r="O14" i="36"/>
  <c r="I14" i="36"/>
  <c r="V13" i="36"/>
  <c r="X13" i="36" s="1"/>
  <c r="O13" i="36"/>
  <c r="I13" i="36"/>
  <c r="V12" i="36"/>
  <c r="X12" i="36" s="1"/>
  <c r="O12" i="36"/>
  <c r="I12" i="36"/>
  <c r="V11" i="36"/>
  <c r="X11" i="36" s="1"/>
  <c r="O11" i="36"/>
  <c r="A13" i="34" l="1"/>
  <c r="B13" i="34"/>
  <c r="C13" i="34"/>
  <c r="D13" i="34"/>
  <c r="E13" i="34"/>
  <c r="H13" i="34"/>
  <c r="A6" i="34"/>
  <c r="B6" i="34"/>
  <c r="C6" i="34" s="1"/>
  <c r="D6" i="34"/>
  <c r="E6" i="34" s="1"/>
  <c r="H6" i="34"/>
  <c r="H16" i="34"/>
  <c r="D16" i="34"/>
  <c r="E16" i="34" s="1"/>
  <c r="B16" i="34"/>
  <c r="C16" i="34" s="1"/>
  <c r="A16" i="34"/>
  <c r="H15" i="34"/>
  <c r="D15" i="34"/>
  <c r="E15" i="34" s="1"/>
  <c r="B15" i="34"/>
  <c r="C15" i="34" s="1"/>
  <c r="A15" i="34"/>
  <c r="H14" i="34"/>
  <c r="D14" i="34"/>
  <c r="E14" i="34" s="1"/>
  <c r="B14" i="34"/>
  <c r="C14" i="34" s="1"/>
  <c r="A14" i="34"/>
  <c r="H12" i="34"/>
  <c r="D12" i="34"/>
  <c r="E12" i="34" s="1"/>
  <c r="B12" i="34"/>
  <c r="C12" i="34" s="1"/>
  <c r="A12" i="34"/>
  <c r="H11" i="34"/>
  <c r="D11" i="34"/>
  <c r="E11" i="34" s="1"/>
  <c r="B11" i="34"/>
  <c r="C11" i="34" s="1"/>
  <c r="A11" i="34"/>
  <c r="H10" i="34"/>
  <c r="D10" i="34"/>
  <c r="E10" i="34" s="1"/>
  <c r="B10" i="34"/>
  <c r="C10" i="34" s="1"/>
  <c r="A10" i="34"/>
  <c r="H9" i="34"/>
  <c r="D9" i="34"/>
  <c r="E9" i="34" s="1"/>
  <c r="B9" i="34"/>
  <c r="C9" i="34" s="1"/>
  <c r="A9" i="34"/>
  <c r="H8" i="34"/>
  <c r="D8" i="34"/>
  <c r="E8" i="34" s="1"/>
  <c r="B8" i="34"/>
  <c r="C8" i="34" s="1"/>
  <c r="A8" i="34"/>
  <c r="H7" i="34"/>
  <c r="D7" i="34"/>
  <c r="B7" i="34"/>
  <c r="C7" i="34" s="1"/>
  <c r="A7" i="34"/>
  <c r="E7" i="34"/>
  <c r="V25" i="21"/>
  <c r="X25" i="21" s="1"/>
  <c r="O25" i="21"/>
  <c r="I25" i="21"/>
  <c r="V24" i="21"/>
  <c r="X24" i="21" s="1"/>
  <c r="O24" i="21"/>
  <c r="I24" i="21"/>
  <c r="V23" i="21"/>
  <c r="X23" i="21" s="1"/>
  <c r="O23" i="21"/>
  <c r="I23" i="21"/>
  <c r="V22" i="21"/>
  <c r="X22" i="21" s="1"/>
  <c r="O22" i="21"/>
  <c r="I22" i="21"/>
  <c r="V21" i="21"/>
  <c r="X21" i="21" s="1"/>
  <c r="O21" i="21"/>
  <c r="I21" i="21"/>
  <c r="V20" i="21"/>
  <c r="X20" i="21" s="1"/>
  <c r="O20" i="21"/>
  <c r="I20" i="21"/>
  <c r="V19" i="21"/>
  <c r="X19" i="21" s="1"/>
  <c r="O19" i="21"/>
  <c r="I19" i="21"/>
  <c r="V18" i="21"/>
  <c r="X18" i="21" s="1"/>
  <c r="O18" i="21"/>
  <c r="I18" i="21"/>
  <c r="V17" i="21"/>
  <c r="X17" i="21" s="1"/>
  <c r="O17" i="21"/>
  <c r="I17" i="21"/>
  <c r="V16" i="21"/>
  <c r="X16" i="21" s="1"/>
  <c r="O16" i="21"/>
  <c r="I16" i="21"/>
  <c r="V15" i="21"/>
  <c r="X15" i="21" s="1"/>
  <c r="O15" i="21"/>
  <c r="I15" i="21"/>
  <c r="V14" i="21"/>
  <c r="X14" i="21" s="1"/>
  <c r="O14" i="21"/>
  <c r="I14" i="21"/>
  <c r="V13" i="21"/>
  <c r="X13" i="21" s="1"/>
  <c r="O13" i="21"/>
  <c r="I13" i="21"/>
  <c r="V12" i="21"/>
  <c r="X12" i="21" s="1"/>
  <c r="O12" i="21"/>
  <c r="I12" i="21"/>
  <c r="V11" i="21"/>
  <c r="X11" i="21" s="1"/>
  <c r="O11" i="21"/>
  <c r="I11" i="21"/>
  <c r="B2" i="34" l="1"/>
  <c r="V33" i="15" l="1"/>
  <c r="M33" i="15"/>
  <c r="A30" i="15"/>
  <c r="B30" i="15"/>
  <c r="C30" i="15"/>
  <c r="D30" i="15"/>
  <c r="E30" i="15"/>
  <c r="F30" i="15"/>
  <c r="G30" i="15"/>
  <c r="H30" i="15"/>
  <c r="J30" i="15"/>
  <c r="K30" i="15"/>
  <c r="L30" i="15"/>
  <c r="N30" i="15"/>
  <c r="O30" i="15"/>
  <c r="P30" i="15"/>
  <c r="Q30" i="15"/>
  <c r="R30" i="15"/>
  <c r="S30" i="15"/>
  <c r="U30" i="15"/>
  <c r="W30" i="15"/>
  <c r="X30" i="15"/>
  <c r="Y30" i="15"/>
  <c r="Z30" i="15"/>
  <c r="AA30" i="15"/>
  <c r="A31" i="15"/>
  <c r="B31" i="15"/>
  <c r="C31" i="15"/>
  <c r="D31" i="15"/>
  <c r="E31" i="15"/>
  <c r="F31" i="15"/>
  <c r="G31" i="15"/>
  <c r="H31" i="15"/>
  <c r="J31" i="15"/>
  <c r="K31" i="15"/>
  <c r="L31" i="15"/>
  <c r="N31" i="15"/>
  <c r="O31" i="15"/>
  <c r="P31" i="15"/>
  <c r="Q31" i="15"/>
  <c r="R31" i="15"/>
  <c r="S31" i="15"/>
  <c r="U31" i="15"/>
  <c r="W31" i="15"/>
  <c r="X31" i="15"/>
  <c r="Y31" i="15"/>
  <c r="Z31" i="15"/>
  <c r="AA31" i="15"/>
  <c r="A32" i="15"/>
  <c r="B32" i="15"/>
  <c r="C32" i="15"/>
  <c r="D32" i="15"/>
  <c r="E32" i="15"/>
  <c r="F32" i="15"/>
  <c r="G32" i="15"/>
  <c r="H32" i="15"/>
  <c r="J32" i="15"/>
  <c r="K32" i="15"/>
  <c r="L32" i="15"/>
  <c r="N32" i="15"/>
  <c r="O32" i="15"/>
  <c r="P32" i="15"/>
  <c r="Q32" i="15"/>
  <c r="R32" i="15"/>
  <c r="S32" i="15"/>
  <c r="U32" i="15"/>
  <c r="W32" i="15"/>
  <c r="X32" i="15"/>
  <c r="Y32" i="15"/>
  <c r="Z32" i="15"/>
  <c r="AA32" i="15"/>
  <c r="A33" i="15"/>
  <c r="B33" i="15"/>
  <c r="C33" i="15"/>
  <c r="D33" i="15"/>
  <c r="E33" i="15"/>
  <c r="F33" i="15"/>
  <c r="G33" i="15"/>
  <c r="H33" i="15"/>
  <c r="I33" i="15"/>
  <c r="J33" i="15"/>
  <c r="K33" i="15"/>
  <c r="L33" i="15"/>
  <c r="N33" i="15"/>
  <c r="O33" i="15"/>
  <c r="P33" i="15"/>
  <c r="Q33" i="15"/>
  <c r="R33" i="15"/>
  <c r="S33" i="15"/>
  <c r="U33" i="15"/>
  <c r="W33" i="15"/>
  <c r="X33" i="15"/>
  <c r="Y33" i="15"/>
  <c r="Z33" i="15"/>
  <c r="AA33" i="15"/>
  <c r="A34" i="15"/>
  <c r="B34" i="15"/>
  <c r="C34" i="15"/>
  <c r="D34" i="15"/>
  <c r="E34" i="15"/>
  <c r="F34" i="15"/>
  <c r="G34" i="15"/>
  <c r="H34" i="15"/>
  <c r="J34" i="15"/>
  <c r="K34" i="15"/>
  <c r="L34" i="15"/>
  <c r="N34" i="15"/>
  <c r="O34" i="15"/>
  <c r="P34" i="15"/>
  <c r="Q34" i="15"/>
  <c r="R34" i="15"/>
  <c r="S34" i="15"/>
  <c r="U34" i="15"/>
  <c r="W34" i="15"/>
  <c r="X34" i="15"/>
  <c r="Y34" i="15"/>
  <c r="Z34" i="15"/>
  <c r="AA34" i="15"/>
  <c r="A35" i="15"/>
  <c r="B35" i="15"/>
  <c r="C35" i="15"/>
  <c r="D35" i="15"/>
  <c r="E35" i="15"/>
  <c r="F35" i="15"/>
  <c r="G35" i="15"/>
  <c r="H35" i="15"/>
  <c r="J35" i="15"/>
  <c r="K35" i="15"/>
  <c r="L35" i="15"/>
  <c r="N35" i="15"/>
  <c r="O35" i="15"/>
  <c r="P35" i="15"/>
  <c r="Q35" i="15"/>
  <c r="R35" i="15"/>
  <c r="S35" i="15"/>
  <c r="U35" i="15"/>
  <c r="W35" i="15"/>
  <c r="X35" i="15"/>
  <c r="Y35" i="15"/>
  <c r="Z35" i="15"/>
  <c r="AA35" i="15"/>
  <c r="A36" i="15"/>
  <c r="B36" i="15"/>
  <c r="C36" i="15"/>
  <c r="D36" i="15"/>
  <c r="E36" i="15"/>
  <c r="F36" i="15"/>
  <c r="G36" i="15"/>
  <c r="H36" i="15"/>
  <c r="J36" i="15"/>
  <c r="K36" i="15"/>
  <c r="L36" i="15"/>
  <c r="N36" i="15"/>
  <c r="O36" i="15"/>
  <c r="P36" i="15"/>
  <c r="Q36" i="15"/>
  <c r="R36" i="15"/>
  <c r="S36" i="15"/>
  <c r="U36" i="15"/>
  <c r="W36" i="15"/>
  <c r="X36" i="15"/>
  <c r="Y36" i="15"/>
  <c r="Z36" i="15"/>
  <c r="AA36" i="15"/>
  <c r="A37" i="15"/>
  <c r="B37" i="15"/>
  <c r="C37" i="15"/>
  <c r="D37" i="15"/>
  <c r="E37" i="15"/>
  <c r="F37" i="15"/>
  <c r="G37" i="15"/>
  <c r="H37" i="15"/>
  <c r="J37" i="15"/>
  <c r="K37" i="15"/>
  <c r="L37" i="15"/>
  <c r="N37" i="15"/>
  <c r="O37" i="15"/>
  <c r="P37" i="15"/>
  <c r="Q37" i="15"/>
  <c r="R37" i="15"/>
  <c r="S37" i="15"/>
  <c r="U37" i="15"/>
  <c r="W37" i="15"/>
  <c r="X37" i="15"/>
  <c r="Y37" i="15"/>
  <c r="Z37" i="15"/>
  <c r="AA37" i="15"/>
  <c r="T33" i="15" l="1"/>
  <c r="Z38" i="15" l="1"/>
  <c r="AA38" i="15"/>
  <c r="Z39" i="15"/>
  <c r="AA39" i="15"/>
  <c r="B38" i="15"/>
  <c r="C38" i="15"/>
  <c r="D38" i="15"/>
  <c r="E38" i="15"/>
  <c r="F38" i="15"/>
  <c r="G38" i="15"/>
  <c r="H38" i="15"/>
  <c r="J38" i="15"/>
  <c r="K38" i="15"/>
  <c r="L38" i="15"/>
  <c r="N38" i="15"/>
  <c r="O38" i="15"/>
  <c r="P38" i="15"/>
  <c r="Q38" i="15"/>
  <c r="R38" i="15"/>
  <c r="S38" i="15"/>
  <c r="U38" i="15"/>
  <c r="W38" i="15"/>
  <c r="X38" i="15"/>
  <c r="Y38" i="15"/>
  <c r="B39" i="15"/>
  <c r="C39" i="15"/>
  <c r="D39" i="15"/>
  <c r="E39" i="15"/>
  <c r="F39" i="15"/>
  <c r="G39" i="15"/>
  <c r="H39" i="15"/>
  <c r="J39" i="15"/>
  <c r="K39" i="15"/>
  <c r="L39" i="15"/>
  <c r="N39" i="15"/>
  <c r="O39" i="15"/>
  <c r="P39" i="15"/>
  <c r="Q39" i="15"/>
  <c r="R39" i="15"/>
  <c r="S39" i="15"/>
  <c r="U39" i="15"/>
  <c r="W39" i="15"/>
  <c r="X39" i="15"/>
  <c r="Y39" i="15"/>
  <c r="A39" i="15"/>
  <c r="A38" i="15"/>
  <c r="N19" i="15"/>
  <c r="O19" i="15"/>
  <c r="P19" i="15"/>
  <c r="Q19" i="15"/>
  <c r="R19" i="15"/>
  <c r="S19" i="15"/>
  <c r="U19" i="15"/>
  <c r="W19" i="15"/>
  <c r="X19" i="15"/>
  <c r="Y19" i="15"/>
  <c r="Z19" i="15"/>
  <c r="AA19" i="15"/>
  <c r="N20" i="15"/>
  <c r="O20" i="15"/>
  <c r="P20" i="15"/>
  <c r="Q20" i="15"/>
  <c r="R20" i="15"/>
  <c r="S20" i="15"/>
  <c r="U20" i="15"/>
  <c r="W20" i="15"/>
  <c r="X20" i="15"/>
  <c r="Y20" i="15"/>
  <c r="Z20" i="15"/>
  <c r="AA20" i="15"/>
  <c r="N21" i="15"/>
  <c r="O21" i="15"/>
  <c r="P21" i="15"/>
  <c r="Q21" i="15"/>
  <c r="R21" i="15"/>
  <c r="S21" i="15"/>
  <c r="U21" i="15"/>
  <c r="W21" i="15"/>
  <c r="X21" i="15"/>
  <c r="Y21" i="15"/>
  <c r="Z21" i="15"/>
  <c r="AA21" i="15"/>
  <c r="N22" i="15"/>
  <c r="O22" i="15"/>
  <c r="P22" i="15"/>
  <c r="Q22" i="15"/>
  <c r="R22" i="15"/>
  <c r="S22" i="15"/>
  <c r="U22" i="15"/>
  <c r="W22" i="15"/>
  <c r="X22" i="15"/>
  <c r="Y22" i="15"/>
  <c r="Z22" i="15"/>
  <c r="AA22" i="15"/>
  <c r="N23" i="15"/>
  <c r="O23" i="15"/>
  <c r="P23" i="15"/>
  <c r="Q23" i="15"/>
  <c r="R23" i="15"/>
  <c r="S23" i="15"/>
  <c r="U23" i="15"/>
  <c r="W23" i="15"/>
  <c r="X23" i="15"/>
  <c r="Y23" i="15"/>
  <c r="Z23" i="15"/>
  <c r="AA23" i="15"/>
  <c r="N24" i="15"/>
  <c r="O24" i="15"/>
  <c r="P24" i="15"/>
  <c r="Q24" i="15"/>
  <c r="R24" i="15"/>
  <c r="S24" i="15"/>
  <c r="U24" i="15"/>
  <c r="W24" i="15"/>
  <c r="X24" i="15"/>
  <c r="Y24" i="15"/>
  <c r="Z24" i="15"/>
  <c r="AA24" i="15"/>
  <c r="N25" i="15"/>
  <c r="O25" i="15"/>
  <c r="P25" i="15"/>
  <c r="Q25" i="15"/>
  <c r="R25" i="15"/>
  <c r="S25" i="15"/>
  <c r="U25" i="15"/>
  <c r="W25" i="15"/>
  <c r="X25" i="15"/>
  <c r="Y25" i="15"/>
  <c r="Z25" i="15"/>
  <c r="AA25" i="15"/>
  <c r="N26" i="15"/>
  <c r="O26" i="15"/>
  <c r="P26" i="15"/>
  <c r="Q26" i="15"/>
  <c r="R26" i="15"/>
  <c r="S26" i="15"/>
  <c r="U26" i="15"/>
  <c r="W26" i="15"/>
  <c r="X26" i="15"/>
  <c r="Y26" i="15"/>
  <c r="Z26" i="15"/>
  <c r="AA26" i="15"/>
  <c r="N27" i="15"/>
  <c r="O27" i="15"/>
  <c r="P27" i="15"/>
  <c r="Q27" i="15"/>
  <c r="R27" i="15"/>
  <c r="S27" i="15"/>
  <c r="U27" i="15"/>
  <c r="W27" i="15"/>
  <c r="X27" i="15"/>
  <c r="Y27" i="15"/>
  <c r="Z27" i="15"/>
  <c r="AA27" i="15"/>
  <c r="N28" i="15"/>
  <c r="O28" i="15"/>
  <c r="P28" i="15"/>
  <c r="Q28" i="15"/>
  <c r="R28" i="15"/>
  <c r="S28" i="15"/>
  <c r="U28" i="15"/>
  <c r="W28" i="15"/>
  <c r="X28" i="15"/>
  <c r="Y28" i="15"/>
  <c r="Z28" i="15"/>
  <c r="AA28" i="15"/>
  <c r="N29" i="15"/>
  <c r="O29" i="15"/>
  <c r="P29" i="15"/>
  <c r="Q29" i="15"/>
  <c r="R29" i="15"/>
  <c r="S29" i="15"/>
  <c r="U29" i="15"/>
  <c r="W29" i="15"/>
  <c r="X29" i="15"/>
  <c r="Y29" i="15"/>
  <c r="Z29" i="15"/>
  <c r="AA29" i="15"/>
  <c r="B19" i="15"/>
  <c r="C19" i="15"/>
  <c r="D19" i="15"/>
  <c r="E19" i="15"/>
  <c r="F19" i="15"/>
  <c r="G19" i="15"/>
  <c r="H19" i="15"/>
  <c r="I19" i="15"/>
  <c r="J19" i="15"/>
  <c r="K19" i="15"/>
  <c r="L19" i="15"/>
  <c r="B20" i="15"/>
  <c r="C20" i="15"/>
  <c r="D20" i="15"/>
  <c r="E20" i="15"/>
  <c r="F20" i="15"/>
  <c r="G20" i="15"/>
  <c r="H20" i="15"/>
  <c r="J20" i="15"/>
  <c r="K20" i="15"/>
  <c r="L20" i="15"/>
  <c r="B21" i="15"/>
  <c r="C21" i="15"/>
  <c r="D21" i="15"/>
  <c r="E21" i="15"/>
  <c r="F21" i="15"/>
  <c r="G21" i="15"/>
  <c r="H21" i="15"/>
  <c r="J21" i="15"/>
  <c r="K21" i="15"/>
  <c r="L21" i="15"/>
  <c r="B22" i="15"/>
  <c r="C22" i="15"/>
  <c r="D22" i="15"/>
  <c r="E22" i="15"/>
  <c r="F22" i="15"/>
  <c r="G22" i="15"/>
  <c r="H22" i="15"/>
  <c r="I22" i="15"/>
  <c r="J22" i="15"/>
  <c r="K22" i="15"/>
  <c r="L22" i="15"/>
  <c r="B23" i="15"/>
  <c r="C23" i="15"/>
  <c r="D23" i="15"/>
  <c r="E23" i="15"/>
  <c r="F23" i="15"/>
  <c r="G23" i="15"/>
  <c r="H23" i="15"/>
  <c r="J23" i="15"/>
  <c r="K23" i="15"/>
  <c r="L23" i="15"/>
  <c r="B24" i="15"/>
  <c r="C24" i="15"/>
  <c r="D24" i="15"/>
  <c r="E24" i="15"/>
  <c r="F24" i="15"/>
  <c r="G24" i="15"/>
  <c r="H24" i="15"/>
  <c r="J24" i="15"/>
  <c r="K24" i="15"/>
  <c r="L24" i="15"/>
  <c r="B25" i="15"/>
  <c r="C25" i="15"/>
  <c r="D25" i="15"/>
  <c r="E25" i="15"/>
  <c r="F25" i="15"/>
  <c r="G25" i="15"/>
  <c r="H25" i="15"/>
  <c r="J25" i="15"/>
  <c r="K25" i="15"/>
  <c r="L25" i="15"/>
  <c r="B26" i="15"/>
  <c r="C26" i="15"/>
  <c r="D26" i="15"/>
  <c r="E26" i="15"/>
  <c r="F26" i="15"/>
  <c r="G26" i="15"/>
  <c r="H26" i="15"/>
  <c r="I26" i="15"/>
  <c r="J26" i="15"/>
  <c r="K26" i="15"/>
  <c r="L26" i="15"/>
  <c r="B27" i="15"/>
  <c r="C27" i="15"/>
  <c r="D27" i="15"/>
  <c r="E27" i="15"/>
  <c r="F27" i="15"/>
  <c r="G27" i="15"/>
  <c r="H27" i="15"/>
  <c r="J27" i="15"/>
  <c r="K27" i="15"/>
  <c r="L27" i="15"/>
  <c r="B28" i="15"/>
  <c r="C28" i="15"/>
  <c r="D28" i="15"/>
  <c r="E28" i="15"/>
  <c r="F28" i="15"/>
  <c r="G28" i="15"/>
  <c r="H28" i="15"/>
  <c r="J28" i="15"/>
  <c r="K28" i="15"/>
  <c r="L28" i="15"/>
  <c r="B29" i="15"/>
  <c r="C29" i="15"/>
  <c r="D29" i="15"/>
  <c r="E29" i="15"/>
  <c r="F29" i="15"/>
  <c r="G29" i="15"/>
  <c r="H29" i="15"/>
  <c r="J29" i="15"/>
  <c r="K29" i="15"/>
  <c r="L29" i="15"/>
  <c r="A20" i="15"/>
  <c r="A21" i="15"/>
  <c r="A22" i="15"/>
  <c r="A23" i="15"/>
  <c r="A24" i="15"/>
  <c r="A25" i="15"/>
  <c r="A26" i="15"/>
  <c r="A27" i="15"/>
  <c r="A28" i="15"/>
  <c r="A29" i="15"/>
  <c r="A19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L13" i="15"/>
  <c r="M13" i="15"/>
  <c r="N13" i="15"/>
  <c r="O13" i="15"/>
  <c r="P13" i="15"/>
  <c r="Q13" i="15"/>
  <c r="R13" i="15"/>
  <c r="S13" i="15"/>
  <c r="T13" i="15"/>
  <c r="U13" i="15"/>
  <c r="V13" i="15"/>
  <c r="W13" i="15"/>
  <c r="X13" i="15"/>
  <c r="Y13" i="15"/>
  <c r="Z13" i="15"/>
  <c r="AA13" i="15"/>
  <c r="L14" i="15"/>
  <c r="M14" i="15"/>
  <c r="N14" i="15"/>
  <c r="O14" i="15"/>
  <c r="P14" i="15"/>
  <c r="Q14" i="15"/>
  <c r="R14" i="15"/>
  <c r="S14" i="15"/>
  <c r="T14" i="15"/>
  <c r="U14" i="15"/>
  <c r="V14" i="15"/>
  <c r="W14" i="15"/>
  <c r="X14" i="15"/>
  <c r="Y14" i="15"/>
  <c r="Z14" i="15"/>
  <c r="AA14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AA15" i="15"/>
  <c r="L16" i="15"/>
  <c r="M16" i="15"/>
  <c r="N16" i="15"/>
  <c r="O16" i="15"/>
  <c r="P16" i="15"/>
  <c r="Q16" i="15"/>
  <c r="R16" i="15"/>
  <c r="S16" i="15"/>
  <c r="T16" i="15"/>
  <c r="U16" i="15"/>
  <c r="V16" i="15"/>
  <c r="W16" i="15"/>
  <c r="X16" i="15"/>
  <c r="Y16" i="15"/>
  <c r="Z16" i="15"/>
  <c r="AA16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Z17" i="15"/>
  <c r="AA17" i="15"/>
  <c r="L18" i="15"/>
  <c r="M18" i="15"/>
  <c r="N18" i="15"/>
  <c r="O18" i="15"/>
  <c r="P18" i="15"/>
  <c r="Q18" i="15"/>
  <c r="R18" i="15"/>
  <c r="S18" i="15"/>
  <c r="T18" i="15"/>
  <c r="U18" i="15"/>
  <c r="V18" i="15"/>
  <c r="W18" i="15"/>
  <c r="X18" i="15"/>
  <c r="Y18" i="15"/>
  <c r="Z18" i="15"/>
  <c r="AA18" i="15"/>
  <c r="B11" i="15"/>
  <c r="C11" i="15"/>
  <c r="D11" i="15"/>
  <c r="E11" i="15"/>
  <c r="F11" i="15"/>
  <c r="G11" i="15"/>
  <c r="H11" i="15"/>
  <c r="I11" i="15"/>
  <c r="J11" i="15"/>
  <c r="K11" i="15"/>
  <c r="B12" i="15"/>
  <c r="C12" i="15"/>
  <c r="D12" i="15"/>
  <c r="E12" i="15"/>
  <c r="F12" i="15"/>
  <c r="G12" i="15"/>
  <c r="H12" i="15"/>
  <c r="I12" i="15"/>
  <c r="J12" i="15"/>
  <c r="K12" i="15"/>
  <c r="B13" i="15"/>
  <c r="C13" i="15"/>
  <c r="D13" i="15"/>
  <c r="E13" i="15"/>
  <c r="F13" i="15"/>
  <c r="G13" i="15"/>
  <c r="H13" i="15"/>
  <c r="I13" i="15"/>
  <c r="J13" i="15"/>
  <c r="K13" i="15"/>
  <c r="B14" i="15"/>
  <c r="C14" i="15"/>
  <c r="D14" i="15"/>
  <c r="E14" i="15"/>
  <c r="F14" i="15"/>
  <c r="G14" i="15"/>
  <c r="H14" i="15"/>
  <c r="I14" i="15"/>
  <c r="J14" i="15"/>
  <c r="K14" i="15"/>
  <c r="B15" i="15"/>
  <c r="C15" i="15"/>
  <c r="D15" i="15"/>
  <c r="E15" i="15"/>
  <c r="F15" i="15"/>
  <c r="G15" i="15"/>
  <c r="H15" i="15"/>
  <c r="I15" i="15"/>
  <c r="J15" i="15"/>
  <c r="K15" i="15"/>
  <c r="B16" i="15"/>
  <c r="C16" i="15"/>
  <c r="D16" i="15"/>
  <c r="E16" i="15"/>
  <c r="F16" i="15"/>
  <c r="G16" i="15"/>
  <c r="H16" i="15"/>
  <c r="I16" i="15"/>
  <c r="J16" i="15"/>
  <c r="K16" i="15"/>
  <c r="B17" i="15"/>
  <c r="C17" i="15"/>
  <c r="D17" i="15"/>
  <c r="E17" i="15"/>
  <c r="F17" i="15"/>
  <c r="G17" i="15"/>
  <c r="H17" i="15"/>
  <c r="I17" i="15"/>
  <c r="J17" i="15"/>
  <c r="K17" i="15"/>
  <c r="B18" i="15"/>
  <c r="C18" i="15"/>
  <c r="D18" i="15"/>
  <c r="E18" i="15"/>
  <c r="F18" i="15"/>
  <c r="G18" i="15"/>
  <c r="H18" i="15"/>
  <c r="I18" i="15"/>
  <c r="J18" i="15"/>
  <c r="K18" i="15"/>
  <c r="A17" i="15"/>
  <c r="A18" i="15"/>
  <c r="A12" i="15"/>
  <c r="A13" i="15"/>
  <c r="A14" i="15"/>
  <c r="A15" i="15"/>
  <c r="A16" i="15"/>
  <c r="A11" i="15"/>
  <c r="T34" i="15"/>
  <c r="V34" i="15"/>
  <c r="M37" i="15"/>
  <c r="M34" i="15"/>
  <c r="M35" i="15"/>
  <c r="I37" i="15"/>
  <c r="I35" i="15"/>
  <c r="I34" i="15"/>
  <c r="V35" i="15" l="1"/>
  <c r="T35" i="15"/>
  <c r="V37" i="15"/>
  <c r="T37" i="15"/>
  <c r="T29" i="15"/>
  <c r="M29" i="15"/>
  <c r="I29" i="15"/>
  <c r="T28" i="15"/>
  <c r="M28" i="15"/>
  <c r="I28" i="15"/>
  <c r="T27" i="15"/>
  <c r="M27" i="15"/>
  <c r="I27" i="15"/>
  <c r="T26" i="15"/>
  <c r="M26" i="15"/>
  <c r="M25" i="15"/>
  <c r="I25" i="15"/>
  <c r="M24" i="15"/>
  <c r="I24" i="15"/>
  <c r="M23" i="15"/>
  <c r="I23" i="15"/>
  <c r="M22" i="15"/>
  <c r="M21" i="15"/>
  <c r="I21" i="15"/>
  <c r="M20" i="15"/>
  <c r="I20" i="15"/>
  <c r="M19" i="15"/>
  <c r="V24" i="15" l="1"/>
  <c r="T24" i="15"/>
  <c r="V20" i="15"/>
  <c r="T20" i="15"/>
  <c r="V23" i="15"/>
  <c r="T23" i="15"/>
  <c r="V19" i="15"/>
  <c r="T19" i="15"/>
  <c r="V22" i="15"/>
  <c r="T22" i="15"/>
  <c r="V26" i="15"/>
  <c r="V27" i="15"/>
  <c r="V28" i="15"/>
  <c r="V25" i="15"/>
  <c r="T25" i="15"/>
  <c r="V21" i="15"/>
  <c r="T21" i="15"/>
  <c r="V29" i="15"/>
  <c r="M31" i="15"/>
  <c r="M32" i="15"/>
  <c r="M39" i="15"/>
  <c r="M38" i="15"/>
  <c r="T36" i="15"/>
  <c r="M36" i="15"/>
  <c r="T32" i="15"/>
  <c r="T31" i="15"/>
  <c r="T30" i="15"/>
  <c r="M30" i="15"/>
  <c r="I39" i="15"/>
  <c r="I38" i="15"/>
  <c r="I36" i="15"/>
  <c r="I32" i="15"/>
  <c r="I31" i="15"/>
  <c r="I30" i="15"/>
  <c r="V39" i="15" l="1"/>
  <c r="T39" i="15"/>
  <c r="V30" i="15"/>
  <c r="V36" i="15"/>
  <c r="V31" i="15"/>
  <c r="V32" i="15"/>
  <c r="V38" i="15"/>
  <c r="T38" i="15"/>
  <c r="V16" i="26" l="1"/>
  <c r="X16" i="26" s="1"/>
  <c r="O16" i="26"/>
  <c r="I16" i="26"/>
  <c r="V15" i="26"/>
  <c r="X15" i="26" s="1"/>
  <c r="O15" i="26"/>
  <c r="I15" i="26"/>
  <c r="V14" i="26"/>
  <c r="X14" i="26" s="1"/>
  <c r="O14" i="26"/>
  <c r="I14" i="26"/>
  <c r="V13" i="26"/>
  <c r="X13" i="26" s="1"/>
  <c r="O13" i="26"/>
  <c r="I13" i="26"/>
  <c r="V12" i="26"/>
  <c r="X12" i="26" s="1"/>
  <c r="O12" i="26"/>
  <c r="I12" i="26"/>
  <c r="V11" i="26"/>
  <c r="X11" i="26" s="1"/>
  <c r="O11" i="26"/>
  <c r="I11" i="26"/>
  <c r="S2" i="26"/>
</calcChain>
</file>

<file path=xl/sharedStrings.xml><?xml version="1.0" encoding="utf-8"?>
<sst xmlns="http://schemas.openxmlformats.org/spreadsheetml/2006/main" count="1316" uniqueCount="234">
  <si>
    <t>В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</si>
  <si>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</si>
  <si>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Продолжительность прекращения передачи электрической энергии, час</t>
  </si>
  <si>
    <t>Время и дата восстановления режима потребления электрической энергии потребителей услуг (часы, минуты, ГГГГ.ММ.ДД)</t>
  </si>
  <si>
    <t>Время и дата начала прекращения передачи электрической энергии (часы, минуты, ГГГГ.ММ.ДД)</t>
  </si>
  <si>
    <t>Высший класс напряжения отключенного оборудования сетевой организации, кВ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</si>
  <si>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</si>
  <si>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Участок №2</t>
  </si>
  <si>
    <t>ВЛ-10кВ</t>
  </si>
  <si>
    <t>ТП</t>
  </si>
  <si>
    <t>Участок №1</t>
  </si>
  <si>
    <t>ВЛ</t>
  </si>
  <si>
    <t>10 (10.5)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</si>
  <si>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</si>
  <si>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</si>
  <si>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</si>
  <si>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</si>
  <si>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</si>
  <si>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</si>
  <si>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</si>
  <si>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</si>
  <si>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</si>
  <si>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</si>
  <si>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</si>
  <si>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</si>
  <si>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</si>
  <si>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</si>
  <si>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</si>
  <si>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>Вид прекращения передачи электроэнергии (П, А, В)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</si>
  <si>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</si>
  <si>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</si>
  <si>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</si>
  <si>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</si>
  <si>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</si>
  <si>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</si>
  <si>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</si>
  <si>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</si>
  <si>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</si>
  <si>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</si>
  <si>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</si>
  <si>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</si>
  <si>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</si>
  <si>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</si>
  <si>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</si>
  <si>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</si>
  <si>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</si>
  <si>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</si>
  <si>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 xml:space="preserve">  4.4</t>
  </si>
  <si>
    <t xml:space="preserve">  4.12</t>
  </si>
  <si>
    <t xml:space="preserve">  4.13</t>
  </si>
  <si>
    <t xml:space="preserve"> </t>
  </si>
  <si>
    <t>апрель</t>
  </si>
  <si>
    <t>ВЛ 0,4кВ</t>
  </si>
  <si>
    <t>3.4.9.3</t>
  </si>
  <si>
    <t>ЦРП-10кВ ф.3 Елатьма</t>
  </si>
  <si>
    <t>3.4.9.1</t>
  </si>
  <si>
    <t>ВЛ 10кВ</t>
  </si>
  <si>
    <t>п/с Сабурово 110/10 кВ ф.7</t>
  </si>
  <si>
    <t>0.38</t>
  </si>
  <si>
    <t xml:space="preserve">  4.21</t>
  </si>
  <si>
    <t>3.4.7.3</t>
  </si>
  <si>
    <t>первый</t>
  </si>
  <si>
    <t>квартал</t>
  </si>
  <si>
    <t>3.4.12.3</t>
  </si>
  <si>
    <t>№24 16.07.2021</t>
  </si>
  <si>
    <t>№25 16.07.2021</t>
  </si>
  <si>
    <t>п.Малеевский карьер ПС-Телебукино ВЛ-10кВ ф14</t>
  </si>
  <si>
    <t>№26 16.07.2021</t>
  </si>
  <si>
    <t>№27 19.07.2023</t>
  </si>
  <si>
    <t>п.Лашма ТП-1 ВЛ-0,4кВ ф1</t>
  </si>
  <si>
    <t>ВЛ-0,4кВ</t>
  </si>
  <si>
    <t>№28 20.07.2024</t>
  </si>
  <si>
    <t>ПС-Лашма ВЛ-10кВ  ф5</t>
  </si>
  <si>
    <t>№25 30.07.2025</t>
  </si>
  <si>
    <t xml:space="preserve"> 3.4.10</t>
  </si>
  <si>
    <t xml:space="preserve">  4.17</t>
  </si>
  <si>
    <t xml:space="preserve">ВЛ- 0,4кВ </t>
  </si>
  <si>
    <t>П</t>
  </si>
  <si>
    <t>ТП-5,ф.3 ВЛ-0,4кВ Елатьма</t>
  </si>
  <si>
    <t xml:space="preserve">ВЛ 0,4кВ </t>
  </si>
  <si>
    <t>ВЛ-0.4кВ</t>
  </si>
  <si>
    <t xml:space="preserve"> 3.4.8</t>
  </si>
  <si>
    <t>3.4.8.5</t>
  </si>
  <si>
    <t xml:space="preserve"> 3.4.11</t>
  </si>
  <si>
    <t xml:space="preserve"> 3.4.12</t>
  </si>
  <si>
    <t>3.4.12.2</t>
  </si>
  <si>
    <t xml:space="preserve">  4.8</t>
  </si>
  <si>
    <t xml:space="preserve">  4.11</t>
  </si>
  <si>
    <t>Информация о вводе в ремонт и выводе из ремонта электросетевых объектов</t>
  </si>
  <si>
    <t>за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</si>
  <si>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</si>
  <si>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</si>
  <si>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</si>
  <si>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</si>
  <si>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</si>
  <si>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Примечания</t>
  </si>
  <si>
    <t>ЗТП-9, ВЛ-0,4кВ Елатьма</t>
  </si>
  <si>
    <t>ЗТП-5 ВЛ-0,4кВ ф4</t>
  </si>
  <si>
    <t>ПС-Касимов ф12 ВЛ-10кВ</t>
  </si>
  <si>
    <t>п.Лашма ТП-6 ф2</t>
  </si>
  <si>
    <t>ПС Зеленино ф4 ВЛ 10кВ</t>
  </si>
  <si>
    <t xml:space="preserve">п Лашма ТП-1 Ф-1 </t>
  </si>
  <si>
    <t>ПС Зеленино ЗТП-5 ф-3 ВЛ 10кВ</t>
  </si>
  <si>
    <t>ПС-Зеленино ЗТП-4 ф4 ВЛ-10кВ</t>
  </si>
  <si>
    <t>ПС-Лашма ф3 ТП-3 ВЛ-10кВ</t>
  </si>
  <si>
    <t>ПС-Лашма ЗТП-8 ф2 ВЛ-0,4кВ</t>
  </si>
  <si>
    <t>ПС-Лашма ЗТП-8 ф3 ВЛ-0,4кВ</t>
  </si>
  <si>
    <t>ТП-10,ф.3 ВЛ-0,4кВ Елатьма</t>
  </si>
  <si>
    <t>ТП-9,ф.2 ВЛ-0,4кВ Елатьма</t>
  </si>
  <si>
    <t>№9 05.04.22</t>
  </si>
  <si>
    <t>Окисление нулевого провода на д.29 п.Ташенка</t>
  </si>
  <si>
    <t>№10</t>
  </si>
  <si>
    <t xml:space="preserve"> Обрыв отпайки на храм Петра и Февронии</t>
  </si>
  <si>
    <t>Замена ввода</t>
  </si>
  <si>
    <t xml:space="preserve">Ремонт ячейки РУ-0,4кВ </t>
  </si>
  <si>
    <t>По заявке АО "Касимовнеруд"</t>
  </si>
  <si>
    <t>Замена опоры ул.Свердлова</t>
  </si>
  <si>
    <t>№11</t>
  </si>
  <si>
    <t>Отключение перекидки по ул.АК.Уткина к д.4кв.1 (провод оборвала фура)</t>
  </si>
  <si>
    <t>Замена опоры ул.Интернациональная</t>
  </si>
  <si>
    <t>Работа персонала РЭС</t>
  </si>
  <si>
    <t>№12</t>
  </si>
  <si>
    <t>замена  шлейфа</t>
  </si>
  <si>
    <t>ПС-Лашма ф3 ВЛ-10кВ</t>
  </si>
  <si>
    <t>Погасла секция (РЭС)</t>
  </si>
  <si>
    <t>Восстановление полнофазной сети ул.Набережная д.30 Лашма</t>
  </si>
  <si>
    <t>Окисление контактов прекидки к д.13 Ак.к-р.</t>
  </si>
  <si>
    <t>ПС -Лашма ф5 ТП-7 ф1 ВЛ 0,4кВ</t>
  </si>
  <si>
    <t>в</t>
  </si>
  <si>
    <t>ВЛ 0,4кВ №7</t>
  </si>
  <si>
    <t>Перехлест проводов</t>
  </si>
  <si>
    <t>№13 05.07.22</t>
  </si>
  <si>
    <t>ТП-1 п. Лашма ф-1 ВЛ-0,4кВ</t>
  </si>
  <si>
    <t>ТП-1 п.Лашма ф-3 ВЛ 0,4кВ</t>
  </si>
  <si>
    <t>ТП-7 п.Лашма ф-1 ВЛ 0,4кВ</t>
  </si>
  <si>
    <t>июнь</t>
  </si>
  <si>
    <t>ПС</t>
  </si>
  <si>
    <t xml:space="preserve">ВЛ- 10кВ </t>
  </si>
  <si>
    <t>№14  05.06.22</t>
  </si>
  <si>
    <t>3.4.9.1,3.4.14</t>
  </si>
  <si>
    <t>4.21</t>
  </si>
  <si>
    <t xml:space="preserve">ТП-6 п.Лашма </t>
  </si>
  <si>
    <t>ТП-2591 п. Лощинино Ф-3, ВЛ-0,4кВ</t>
  </si>
  <si>
    <t>ТП-2284 Рыбхоз.</t>
  </si>
  <si>
    <t>ТП-2284 Рыбхоз. Ф-1</t>
  </si>
  <si>
    <t>ТП-2179,ф.1 ВЛ-0,4кВ Любовниково</t>
  </si>
  <si>
    <t xml:space="preserve">ТП-2591 п. Лощинино </t>
  </si>
  <si>
    <t>ПС-Зеленино ВЛ-10кВ ф3, ф4</t>
  </si>
  <si>
    <t xml:space="preserve"> ВЛ-10кВ ф3, ф4</t>
  </si>
  <si>
    <t>ВЛ0,4кВ №3</t>
  </si>
  <si>
    <t>ТП-2309,ф.2 ВЛ-0,4кВ Подлипки</t>
  </si>
  <si>
    <t>ВЛ0,4кВ №2</t>
  </si>
  <si>
    <t>ЦРП-10кВ, ф.3  Елатьма</t>
  </si>
  <si>
    <t>ВЛ10кВ №3</t>
  </si>
  <si>
    <t>ПС Касимов Ф-12, ТП-2588 ф3 ВЛ-0,4кВ</t>
  </si>
  <si>
    <t>ПС Лашма ф-3 ТП-1 ВЛ-0,4кВ</t>
  </si>
  <si>
    <t>ПС Касимов ф12 ТП-2591 ф3 ВЛ-0,4кВ</t>
  </si>
  <si>
    <t>ПС Касимов ф12  ВЛ-10кВ</t>
  </si>
  <si>
    <t>ТП-11,ф.2 ВЛ-0,4кВ Елатьма</t>
  </si>
  <si>
    <t>ПС Телебукино Ф-5, ТП 2553</t>
  </si>
  <si>
    <t>ТП2553</t>
  </si>
  <si>
    <t>ТП-6</t>
  </si>
  <si>
    <t>№15  11.07.22</t>
  </si>
  <si>
    <t>ТП-2484</t>
  </si>
  <si>
    <t>№16 15.07.22</t>
  </si>
  <si>
    <t xml:space="preserve">№18  19.07.22 </t>
  </si>
  <si>
    <t xml:space="preserve"> п.Лашма Ф-2</t>
  </si>
  <si>
    <t>ТП-8</t>
  </si>
  <si>
    <t>№19 22.07.22</t>
  </si>
  <si>
    <t>№20 25.07.22</t>
  </si>
  <si>
    <t>ТП-2591</t>
  </si>
  <si>
    <t>ПС Лашма Ф-5,  ВЛ 10кВ</t>
  </si>
  <si>
    <t>ПС Телебукино ф14 КТП 2, ф2 0,4кВ</t>
  </si>
  <si>
    <t>№19  11.09.22</t>
  </si>
  <si>
    <t>ПС Телебукино Ф-11,   ВЛ-10кВ</t>
  </si>
  <si>
    <t>ТП-3,ТП-5 ВЛ-10кВ Елатьма</t>
  </si>
  <si>
    <t xml:space="preserve">ВЛ 10кВ </t>
  </si>
  <si>
    <t>ТП-11,12 ВЛ-10кВ Елатьма</t>
  </si>
  <si>
    <t>ТП-2, ВЛ-10кВ Елатьма</t>
  </si>
  <si>
    <t>ТП-11, ВЛ-10кВ Елатьма</t>
  </si>
  <si>
    <t>н.п. Лашма ТП-3</t>
  </si>
  <si>
    <t>н.п. Лашма ТП-7</t>
  </si>
  <si>
    <t xml:space="preserve">н.п. Лашма ЗТП-8 </t>
  </si>
  <si>
    <t>п.Крутоярский ЗТП-2396</t>
  </si>
  <si>
    <t>п.Крутоярский ЗТП-2479</t>
  </si>
  <si>
    <t xml:space="preserve">ТП-Бургаз ф1,ф2,ф3, </t>
  </si>
  <si>
    <t>п.Крутоярский ЗТП-2478</t>
  </si>
  <si>
    <t>п.Крутоярский ТП-2481</t>
  </si>
  <si>
    <t>п.Крутоярский ТП-Бургаз</t>
  </si>
  <si>
    <t xml:space="preserve">п.Крутоярский ЗТП-2369 </t>
  </si>
  <si>
    <t>№20 20.09.22</t>
  </si>
  <si>
    <t>№24 15.09.22</t>
  </si>
  <si>
    <t xml:space="preserve">№21 13.08.22  </t>
  </si>
  <si>
    <t>№22 15.08.22</t>
  </si>
  <si>
    <t>ТП-Бургаз ВЛ 0,4кВ №3</t>
  </si>
  <si>
    <t xml:space="preserve"> 4.21</t>
  </si>
  <si>
    <t>ПС Лашма ф5 ЗТП 8</t>
  </si>
  <si>
    <t>ТП-3,ф.3 ВЛ-0,4кВ Елатьма</t>
  </si>
  <si>
    <t>ТП-6, ВЛ-0,4кВ Елатьма</t>
  </si>
  <si>
    <t xml:space="preserve">ПС Затон Ф-2, ТП Бургаз </t>
  </si>
  <si>
    <t>ТП-14,ф.3 ВЛ-0,4кВ Елатьма</t>
  </si>
  <si>
    <t>ТП-2497,ф.3 ВЛ-0,4кВ Ласинский</t>
  </si>
  <si>
    <t>ТП-10, ВЛ-0,4кВ Елатьма</t>
  </si>
  <si>
    <t>ПС Телебукино Ф-14</t>
  </si>
  <si>
    <t>ПС Лашма Ф-3, ТП1, ВЛ-10кВ</t>
  </si>
  <si>
    <t>ПС Лашма ф3 ТП6 ВЛ 0,4кВ ввод ул. Кирова, д.99</t>
  </si>
  <si>
    <t xml:space="preserve"> №1 07.12.2022</t>
  </si>
  <si>
    <t xml:space="preserve">ПС Касимов ф12 </t>
  </si>
  <si>
    <t>ТП-8,ф.4 ВЛ-0,4кВ Елатьма</t>
  </si>
  <si>
    <t>ПС Телебукино Ф 11 ЗТП 2369 Ф14</t>
  </si>
  <si>
    <t>ТП-8,ф.1 ВЛ-0,4кВ Елатьма</t>
  </si>
  <si>
    <t>ПС Телебукино Ф 11</t>
  </si>
  <si>
    <t>№1 09.01.2023</t>
  </si>
  <si>
    <t xml:space="preserve">ПС Телебукино ф11 </t>
  </si>
  <si>
    <t>ЗТП-10,ф.2 ВЛ-0,4кВ Елатьма</t>
  </si>
  <si>
    <t>ПС Лашма ф3 ТП6 Ф2</t>
  </si>
  <si>
    <t>ЗТП-10,ф.3 ВЛ-0,4кВ Елатьма</t>
  </si>
  <si>
    <t>ПС Телебукино ф7 ЗТП2369 Ф14</t>
  </si>
  <si>
    <t xml:space="preserve">В </t>
  </si>
  <si>
    <t>№3 02.03.23</t>
  </si>
  <si>
    <t>№3 13.03.23</t>
  </si>
  <si>
    <t>ПС Телебукино Ф.11 ЗТП2479, Ф9 ВЛ 0,4кВ№9</t>
  </si>
  <si>
    <t>ПС Телебукино Ф.14 КТП 2 Ф1</t>
  </si>
  <si>
    <t>ТП-2165,ф.1 ВЛ-0,4кВ Сосновка</t>
  </si>
  <si>
    <t xml:space="preserve">ПС Телебукино Ф.11 ТП 2479 </t>
  </si>
  <si>
    <t>ТП-2165,ф.2 ВЛ-0,4кВ Сосновка</t>
  </si>
  <si>
    <t>ТП-2497,ф.1 ВЛ-0,4кВ Ласинский</t>
  </si>
  <si>
    <t>ЗТП-10,ф.1 ВЛ-0,4кВ Елатьма</t>
  </si>
  <si>
    <t xml:space="preserve">ВЛ- 0,4кВ №1 </t>
  </si>
  <si>
    <t>ЗТП2479</t>
  </si>
  <si>
    <t>ВЛ- 0,4кВ №2</t>
  </si>
  <si>
    <t>Объем недопоставленной в результате аварийных отключений электроэнергии , кВт</t>
  </si>
  <si>
    <t>ИТОГО:</t>
  </si>
  <si>
    <t xml:space="preserve">1 квартал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</si>
</sst>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hh&quot;, &quot;mm&quot;, &quot;yyyy&quot;.&quot;mm&quot;.&quot;dd"/>
    <numFmt numFmtId="165" formatCode="[$-419]mmmm;@"/>
    <numFmt numFmtId="169" formatCode="[$-419]mmmm\ yyyy;@"/>
    <numFmt numFmtId="170" formatCode="d/m/yy;@"/>
    <numFmt numFmtId="171" formatCode="0.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Arial Narrow"/>
      <family val="2"/>
      <charset val="204"/>
    </font>
    <font>
      <sz val="11"/>
      <color indexed="8"/>
      <name val="Arial Narrow"/>
      <family val="2"/>
      <charset val="204"/>
    </font>
    <font>
      <i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8"/>
      <color indexed="8"/>
      <name val="Arial Narrow"/>
      <family val="2"/>
      <charset val="204"/>
    </font>
    <font>
      <b/>
      <sz val="10"/>
      <color rgb="FF000000"/>
      <name val="Arial Narrow"/>
      <family val="2"/>
      <charset val="204"/>
    </font>
    <font>
      <sz val="12"/>
      <color indexed="9"/>
      <name val="Calibri"/>
      <family val="2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9"/>
      <name val="Arial Narrow"/>
      <family val="2"/>
      <charset val="204"/>
    </font>
    <font>
      <sz val="11"/>
      <color indexed="8"/>
      <name val="Arial Narrow"/>
      <family val="2"/>
      <charset val="204"/>
    </font>
    <font>
      <i/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8"/>
      <color indexed="8"/>
      <name val="Arial Narrow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Calibri"/>
      <family val="2"/>
      <charset val="204"/>
    </font>
    <font>
      <b/>
      <sz val="11"/>
      <color rgb="FF000000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14" fillId="0" borderId="0" applyFill="0" applyProtection="0"/>
    <xf numFmtId="0" fontId="26" fillId="0" borderId="0" applyNumberFormat="0" applyFont="0" applyFill="0" applyBorder="0" applyAlignment="0" applyProtection="0">
      <alignment vertical="top"/>
    </xf>
  </cellStyleXfs>
  <cellXfs count="293">
    <xf numFmtId="0" fontId="0" fillId="0" borderId="0" xfId="0"/>
    <xf numFmtId="0" fontId="2" fillId="0" borderId="0" xfId="1" applyFont="1"/>
    <xf numFmtId="0" fontId="2" fillId="0" borderId="1" xfId="1" applyFont="1" applyBorder="1"/>
    <xf numFmtId="0" fontId="0" fillId="0" borderId="0" xfId="0" applyAlignment="1">
      <alignment horizontal="center" vertical="center"/>
    </xf>
    <xf numFmtId="0" fontId="6" fillId="0" borderId="0" xfId="0" applyFont="1"/>
    <xf numFmtId="0" fontId="0" fillId="0" borderId="6" xfId="0" applyBorder="1"/>
    <xf numFmtId="0" fontId="0" fillId="0" borderId="0" xfId="0" applyAlignment="1">
      <alignment horizontal="left" vertical="top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20" fontId="0" fillId="0" borderId="0" xfId="0" applyNumberFormat="1"/>
    <xf numFmtId="0" fontId="9" fillId="0" borderId="17" xfId="0" applyFont="1" applyBorder="1" applyAlignment="1">
      <alignment vertical="top" wrapText="1"/>
    </xf>
    <xf numFmtId="0" fontId="5" fillId="0" borderId="6" xfId="0" applyFont="1" applyBorder="1" applyAlignment="1">
      <alignment horizontal="right"/>
    </xf>
    <xf numFmtId="0" fontId="12" fillId="0" borderId="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textRotation="90" wrapText="1"/>
    </xf>
    <xf numFmtId="164" fontId="13" fillId="0" borderId="1" xfId="2" applyNumberFormat="1" applyFont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2" fontId="1" fillId="0" borderId="1" xfId="1" applyNumberFormat="1" applyBorder="1" applyAlignment="1">
      <alignment horizontal="center" wrapText="1"/>
    </xf>
    <xf numFmtId="0" fontId="14" fillId="0" borderId="0" xfId="4" applyFill="1" applyProtection="1"/>
    <xf numFmtId="0" fontId="14" fillId="0" borderId="18" xfId="4" applyFill="1" applyBorder="1" applyProtection="1"/>
    <xf numFmtId="0" fontId="16" fillId="0" borderId="0" xfId="4" applyFont="1" applyFill="1" applyProtection="1"/>
    <xf numFmtId="0" fontId="14" fillId="0" borderId="0" xfId="4" applyFill="1" applyAlignment="1" applyProtection="1">
      <alignment horizontal="left" vertical="top"/>
    </xf>
    <xf numFmtId="0" fontId="14" fillId="0" borderId="0" xfId="4" applyFill="1" applyAlignment="1" applyProtection="1">
      <alignment vertical="top"/>
      <protection locked="0"/>
    </xf>
    <xf numFmtId="0" fontId="18" fillId="0" borderId="0" xfId="4" applyFont="1" applyFill="1" applyAlignment="1" applyProtection="1">
      <alignment horizontal="center" vertical="top"/>
    </xf>
    <xf numFmtId="0" fontId="14" fillId="0" borderId="0" xfId="4" applyFill="1" applyAlignment="1" applyProtection="1">
      <alignment horizontal="center" vertical="top"/>
      <protection locked="0"/>
    </xf>
    <xf numFmtId="0" fontId="14" fillId="0" borderId="31" xfId="4" applyFill="1" applyBorder="1" applyAlignment="1" applyProtection="1">
      <alignment horizontal="center" vertical="center" textRotation="90" wrapText="1"/>
    </xf>
    <xf numFmtId="0" fontId="19" fillId="0" borderId="32" xfId="4" applyFont="1" applyFill="1" applyBorder="1" applyAlignment="1" applyProtection="1">
      <alignment vertical="top" wrapText="1"/>
    </xf>
    <xf numFmtId="0" fontId="16" fillId="0" borderId="0" xfId="4" applyFont="1" applyFill="1" applyAlignment="1" applyProtection="1">
      <alignment horizontal="left" vertical="top" wrapText="1"/>
    </xf>
    <xf numFmtId="0" fontId="2" fillId="0" borderId="5" xfId="1" applyFont="1" applyBorder="1"/>
    <xf numFmtId="0" fontId="22" fillId="0" borderId="0" xfId="4" applyFont="1" applyFill="1" applyProtection="1"/>
    <xf numFmtId="0" fontId="22" fillId="0" borderId="18" xfId="4" applyFont="1" applyFill="1" applyBorder="1" applyProtection="1"/>
    <xf numFmtId="0" fontId="22" fillId="0" borderId="0" xfId="4" applyFont="1" applyFill="1" applyAlignment="1" applyProtection="1">
      <alignment horizontal="left" vertical="top"/>
    </xf>
    <xf numFmtId="0" fontId="22" fillId="0" borderId="0" xfId="4" applyFont="1" applyFill="1" applyAlignment="1" applyProtection="1">
      <alignment vertical="top"/>
      <protection locked="0"/>
    </xf>
    <xf numFmtId="0" fontId="22" fillId="0" borderId="0" xfId="4" applyFont="1" applyFill="1" applyAlignment="1" applyProtection="1">
      <alignment horizontal="center" vertical="top"/>
    </xf>
    <xf numFmtId="0" fontId="22" fillId="0" borderId="0" xfId="4" applyFont="1" applyFill="1" applyAlignment="1" applyProtection="1">
      <alignment horizontal="center" vertical="top"/>
      <protection locked="0"/>
    </xf>
    <xf numFmtId="21" fontId="2" fillId="0" borderId="0" xfId="1" applyNumberFormat="1" applyFont="1"/>
    <xf numFmtId="0" fontId="22" fillId="0" borderId="1" xfId="4" applyFont="1" applyFill="1" applyBorder="1" applyAlignment="1" applyProtection="1">
      <alignment vertical="top" wrapText="1"/>
    </xf>
    <xf numFmtId="0" fontId="22" fillId="0" borderId="1" xfId="4" applyFont="1" applyFill="1" applyBorder="1" applyAlignment="1" applyProtection="1">
      <alignment horizontal="left" vertical="top" wrapText="1"/>
    </xf>
    <xf numFmtId="0" fontId="2" fillId="0" borderId="1" xfId="4" applyFont="1" applyFill="1" applyBorder="1" applyAlignment="1">
      <alignment horizontal="left" wrapText="1"/>
    </xf>
    <xf numFmtId="0" fontId="22" fillId="0" borderId="5" xfId="4" applyFont="1" applyFill="1" applyBorder="1" applyAlignment="1" applyProtection="1">
      <alignment vertical="top" wrapText="1"/>
    </xf>
    <xf numFmtId="0" fontId="12" fillId="0" borderId="5" xfId="3" applyFont="1" applyBorder="1" applyAlignment="1">
      <alignment horizontal="center" vertical="center" wrapText="1"/>
    </xf>
    <xf numFmtId="0" fontId="22" fillId="0" borderId="1" xfId="4" applyFont="1" applyFill="1" applyBorder="1" applyAlignment="1" applyProtection="1">
      <alignment horizontal="right" vertical="top" wrapText="1"/>
    </xf>
    <xf numFmtId="0" fontId="22" fillId="0" borderId="0" xfId="4" applyFont="1" applyFill="1" applyAlignment="1" applyProtection="1">
      <alignment horizontal="left" vertical="top" wrapText="1"/>
    </xf>
    <xf numFmtId="0" fontId="14" fillId="0" borderId="0" xfId="4" applyFill="1"/>
    <xf numFmtId="165" fontId="22" fillId="0" borderId="18" xfId="4" applyNumberFormat="1" applyFont="1" applyFill="1" applyBorder="1" applyProtection="1"/>
    <xf numFmtId="0" fontId="22" fillId="0" borderId="39" xfId="4" applyFont="1" applyFill="1" applyBorder="1" applyAlignment="1" applyProtection="1">
      <alignment horizontal="center" vertical="center" textRotation="90" wrapText="1"/>
    </xf>
    <xf numFmtId="0" fontId="1" fillId="0" borderId="40" xfId="1" applyBorder="1" applyAlignment="1">
      <alignment horizontal="center" vertical="center"/>
    </xf>
    <xf numFmtId="0" fontId="20" fillId="0" borderId="41" xfId="1" applyFont="1" applyBorder="1" applyAlignment="1">
      <alignment horizontal="center" vertical="center" wrapText="1"/>
    </xf>
    <xf numFmtId="0" fontId="22" fillId="0" borderId="5" xfId="4" applyFont="1" applyFill="1" applyBorder="1" applyAlignment="1" applyProtection="1">
      <alignment horizontal="left" vertical="center" wrapText="1"/>
    </xf>
    <xf numFmtId="0" fontId="1" fillId="0" borderId="5" xfId="1" applyBorder="1" applyAlignment="1">
      <alignment vertical="center"/>
    </xf>
    <xf numFmtId="0" fontId="2" fillId="0" borderId="5" xfId="1" applyFont="1" applyBorder="1" applyAlignment="1">
      <alignment vertical="center"/>
    </xf>
    <xf numFmtId="0" fontId="11" fillId="0" borderId="5" xfId="1" applyFont="1" applyBorder="1" applyAlignment="1">
      <alignment vertical="center"/>
    </xf>
    <xf numFmtId="0" fontId="24" fillId="0" borderId="5" xfId="4" applyFont="1" applyFill="1" applyBorder="1" applyAlignment="1" applyProtection="1">
      <alignment horizontal="center" vertical="center" wrapText="1"/>
    </xf>
    <xf numFmtId="164" fontId="13" fillId="0" borderId="5" xfId="2" applyNumberFormat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2" fontId="1" fillId="0" borderId="5" xfId="1" applyNumberFormat="1" applyBorder="1" applyAlignment="1">
      <alignment horizontal="center" vertical="center" wrapText="1"/>
    </xf>
    <xf numFmtId="1" fontId="10" fillId="0" borderId="5" xfId="4" applyNumberFormat="1" applyFont="1" applyFill="1" applyBorder="1" applyAlignment="1">
      <alignment horizontal="left" wrapText="1"/>
    </xf>
    <xf numFmtId="0" fontId="22" fillId="0" borderId="5" xfId="4" applyFont="1" applyFill="1" applyBorder="1" applyAlignment="1" applyProtection="1">
      <alignment horizontal="left" vertical="top" wrapText="1"/>
    </xf>
    <xf numFmtId="0" fontId="22" fillId="2" borderId="5" xfId="4" applyFont="1" applyFill="1" applyBorder="1" applyAlignment="1" applyProtection="1">
      <alignment horizontal="left" vertical="top" wrapText="1"/>
    </xf>
    <xf numFmtId="0" fontId="22" fillId="2" borderId="5" xfId="4" applyFont="1" applyFill="1" applyBorder="1" applyAlignment="1" applyProtection="1">
      <alignment vertical="top" wrapText="1"/>
    </xf>
    <xf numFmtId="0" fontId="2" fillId="0" borderId="5" xfId="4" applyFont="1" applyFill="1" applyBorder="1" applyAlignment="1">
      <alignment horizontal="left" wrapText="1"/>
    </xf>
    <xf numFmtId="0" fontId="22" fillId="0" borderId="42" xfId="4" applyFont="1" applyFill="1" applyBorder="1" applyAlignment="1" applyProtection="1">
      <alignment vertical="top" wrapText="1"/>
    </xf>
    <xf numFmtId="0" fontId="22" fillId="0" borderId="1" xfId="4" applyFont="1" applyFill="1" applyBorder="1" applyAlignment="1" applyProtection="1">
      <alignment horizontal="left" wrapText="1"/>
    </xf>
    <xf numFmtId="0" fontId="1" fillId="0" borderId="1" xfId="1" applyBorder="1"/>
    <xf numFmtId="0" fontId="11" fillId="0" borderId="1" xfId="1" applyFont="1" applyBorder="1"/>
    <xf numFmtId="0" fontId="24" fillId="0" borderId="1" xfId="4" applyFont="1" applyFill="1" applyBorder="1" applyAlignment="1" applyProtection="1">
      <alignment horizontal="center" wrapText="1"/>
    </xf>
    <xf numFmtId="1" fontId="10" fillId="0" borderId="1" xfId="4" applyNumberFormat="1" applyFont="1" applyFill="1" applyBorder="1" applyAlignment="1">
      <alignment horizontal="left" wrapText="1"/>
    </xf>
    <xf numFmtId="0" fontId="22" fillId="2" borderId="1" xfId="4" applyFont="1" applyFill="1" applyBorder="1" applyAlignment="1" applyProtection="1">
      <alignment horizontal="left" wrapText="1"/>
    </xf>
    <xf numFmtId="0" fontId="22" fillId="2" borderId="1" xfId="4" applyFont="1" applyFill="1" applyBorder="1" applyAlignment="1" applyProtection="1">
      <alignment wrapText="1"/>
    </xf>
    <xf numFmtId="0" fontId="22" fillId="0" borderId="0" xfId="4" applyFont="1" applyFill="1" applyAlignment="1" applyProtection="1">
      <alignment horizontal="left" wrapText="1"/>
    </xf>
    <xf numFmtId="0" fontId="22" fillId="0" borderId="1" xfId="4" applyFont="1" applyFill="1" applyBorder="1" applyAlignment="1" applyProtection="1">
      <alignment horizontal="left" vertical="center" wrapText="1"/>
    </xf>
    <xf numFmtId="0" fontId="1" fillId="0" borderId="1" xfId="1" applyBorder="1" applyAlignment="1">
      <alignment vertical="center"/>
    </xf>
    <xf numFmtId="0" fontId="2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center" vertical="center" wrapText="1"/>
    </xf>
    <xf numFmtId="164" fontId="13" fillId="0" borderId="1" xfId="2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2" fontId="1" fillId="0" borderId="1" xfId="1" applyNumberFormat="1" applyBorder="1" applyAlignment="1">
      <alignment horizontal="center" vertical="center" wrapText="1"/>
    </xf>
    <xf numFmtId="0" fontId="22" fillId="2" borderId="1" xfId="4" applyFont="1" applyFill="1" applyBorder="1" applyAlignment="1" applyProtection="1">
      <alignment horizontal="left" vertical="top" wrapText="1"/>
    </xf>
    <xf numFmtId="0" fontId="22" fillId="2" borderId="1" xfId="4" applyFont="1" applyFill="1" applyBorder="1" applyAlignment="1" applyProtection="1">
      <alignment vertical="top" wrapText="1"/>
    </xf>
    <xf numFmtId="0" fontId="25" fillId="0" borderId="1" xfId="1" applyFont="1" applyBorder="1" applyAlignment="1">
      <alignment horizontal="center" vertical="center" wrapText="1"/>
    </xf>
    <xf numFmtId="0" fontId="22" fillId="0" borderId="0" xfId="4" applyFont="1" applyFill="1" applyAlignment="1" applyProtection="1">
      <alignment horizontal="left" vertical="center" wrapText="1"/>
    </xf>
    <xf numFmtId="0" fontId="1" fillId="0" borderId="5" xfId="1" applyBorder="1" applyAlignment="1">
      <alignment horizontal="center" wrapText="1"/>
    </xf>
    <xf numFmtId="0" fontId="1" fillId="0" borderId="5" xfId="1" applyBorder="1" applyAlignment="1">
      <alignment horizontal="left" wrapText="1"/>
    </xf>
    <xf numFmtId="2" fontId="1" fillId="0" borderId="5" xfId="1" applyNumberFormat="1" applyBorder="1" applyAlignment="1">
      <alignment horizontal="center" wrapText="1"/>
    </xf>
    <xf numFmtId="0" fontId="2" fillId="0" borderId="5" xfId="1" applyFont="1" applyBorder="1" applyAlignment="1">
      <alignment horizontal="left" wrapText="1"/>
    </xf>
    <xf numFmtId="0" fontId="22" fillId="0" borderId="1" xfId="0" applyFont="1" applyBorder="1" applyAlignment="1">
      <alignment horizontal="left" wrapText="1"/>
    </xf>
    <xf numFmtId="0" fontId="22" fillId="2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1" fillId="0" borderId="1" xfId="1" applyBorder="1" applyAlignment="1">
      <alignment horizontal="left" vertical="center" wrapText="1"/>
    </xf>
    <xf numFmtId="0" fontId="1" fillId="3" borderId="5" xfId="1" applyFill="1" applyBorder="1"/>
    <xf numFmtId="0" fontId="2" fillId="3" borderId="5" xfId="1" applyFont="1" applyFill="1" applyBorder="1"/>
    <xf numFmtId="164" fontId="13" fillId="3" borderId="5" xfId="2" applyNumberFormat="1" applyFont="1" applyFill="1" applyBorder="1" applyAlignment="1">
      <alignment horizontal="center" wrapText="1"/>
    </xf>
    <xf numFmtId="0" fontId="1" fillId="3" borderId="1" xfId="1" applyFill="1" applyBorder="1"/>
    <xf numFmtId="0" fontId="2" fillId="0" borderId="1" xfId="1" applyFont="1" applyBorder="1" applyAlignment="1">
      <alignment horizontal="left" wrapText="1"/>
    </xf>
    <xf numFmtId="0" fontId="2" fillId="0" borderId="0" xfId="1" applyFont="1" applyAlignment="1">
      <alignment vertical="center"/>
    </xf>
    <xf numFmtId="0" fontId="2" fillId="3" borderId="1" xfId="1" applyFont="1" applyFill="1" applyBorder="1"/>
    <xf numFmtId="164" fontId="13" fillId="3" borderId="1" xfId="2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vertical="center"/>
    </xf>
    <xf numFmtId="16" fontId="1" fillId="0" borderId="1" xfId="1" applyNumberFormat="1" applyBorder="1" applyAlignment="1">
      <alignment horizontal="center" vertical="center" wrapText="1"/>
    </xf>
    <xf numFmtId="0" fontId="0" fillId="0" borderId="0" xfId="0" applyAlignment="1">
      <alignment horizontal="right"/>
    </xf>
    <xf numFmtId="169" fontId="27" fillId="0" borderId="0" xfId="5" applyNumberFormat="1" applyFont="1" applyFill="1" applyBorder="1" applyAlignment="1" applyProtection="1">
      <alignment vertical="top"/>
    </xf>
    <xf numFmtId="0" fontId="27" fillId="0" borderId="0" xfId="5" applyNumberFormat="1" applyFont="1" applyFill="1" applyBorder="1" applyAlignment="1" applyProtection="1">
      <alignment vertical="top"/>
    </xf>
    <xf numFmtId="0" fontId="28" fillId="0" borderId="0" xfId="5" applyNumberFormat="1" applyFont="1" applyFill="1" applyBorder="1" applyAlignment="1" applyProtection="1">
      <alignment horizontal="center" vertical="top"/>
    </xf>
    <xf numFmtId="0" fontId="26" fillId="0" borderId="0" xfId="5" applyNumberFormat="1" applyFont="1" applyFill="1" applyBorder="1" applyAlignment="1" applyProtection="1">
      <alignment vertical="top"/>
    </xf>
    <xf numFmtId="0" fontId="27" fillId="0" borderId="1" xfId="5" applyNumberFormat="1" applyFont="1" applyFill="1" applyBorder="1" applyAlignment="1" applyProtection="1">
      <alignment horizontal="center" vertical="top" wrapText="1"/>
    </xf>
    <xf numFmtId="22" fontId="28" fillId="4" borderId="1" xfId="5" applyNumberFormat="1" applyFont="1" applyFill="1" applyBorder="1" applyAlignment="1" applyProtection="1">
      <alignment horizontal="center" vertical="top" wrapText="1"/>
    </xf>
    <xf numFmtId="0" fontId="27" fillId="4" borderId="1" xfId="5" applyNumberFormat="1" applyFont="1" applyFill="1" applyBorder="1" applyAlignment="1" applyProtection="1">
      <alignment horizontal="center" vertical="top" wrapText="1"/>
    </xf>
    <xf numFmtId="0" fontId="0" fillId="4" borderId="0" xfId="0" applyFill="1"/>
    <xf numFmtId="0" fontId="2" fillId="0" borderId="1" xfId="1" applyFont="1" applyBorder="1" applyAlignment="1">
      <alignment horizontal="center"/>
    </xf>
    <xf numFmtId="16" fontId="1" fillId="0" borderId="1" xfId="1" applyNumberFormat="1" applyBorder="1" applyAlignment="1">
      <alignment horizontal="center" wrapText="1"/>
    </xf>
    <xf numFmtId="164" fontId="0" fillId="0" borderId="0" xfId="0" applyNumberFormat="1"/>
    <xf numFmtId="0" fontId="2" fillId="0" borderId="34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8" fillId="4" borderId="1" xfId="5" applyNumberFormat="1" applyFont="1" applyFill="1" applyBorder="1" applyAlignment="1" applyProtection="1">
      <alignment horizontal="left" vertical="top" wrapText="1"/>
    </xf>
    <xf numFmtId="0" fontId="16" fillId="0" borderId="0" xfId="4" applyFont="1" applyFill="1" applyAlignment="1" applyProtection="1">
      <alignment horizontal="center" vertical="top" wrapText="1"/>
    </xf>
    <xf numFmtId="0" fontId="14" fillId="0" borderId="33" xfId="4" applyFill="1" applyBorder="1" applyAlignment="1" applyProtection="1">
      <alignment horizontal="center" vertical="top" wrapText="1"/>
    </xf>
    <xf numFmtId="0" fontId="16" fillId="0" borderId="1" xfId="4" applyFont="1" applyFill="1" applyBorder="1" applyAlignment="1" applyProtection="1">
      <alignment horizontal="center" vertical="top" wrapText="1"/>
    </xf>
    <xf numFmtId="0" fontId="14" fillId="0" borderId="35" xfId="4" applyFill="1" applyBorder="1" applyAlignment="1" applyProtection="1">
      <alignment horizontal="center" vertical="top" wrapText="1"/>
    </xf>
    <xf numFmtId="0" fontId="16" fillId="0" borderId="1" xfId="4" applyFont="1" applyFill="1" applyBorder="1" applyAlignment="1" applyProtection="1">
      <alignment horizontal="center" wrapText="1"/>
    </xf>
    <xf numFmtId="0" fontId="14" fillId="0" borderId="35" xfId="4" applyFill="1" applyBorder="1" applyAlignment="1" applyProtection="1">
      <alignment horizontal="center" wrapText="1"/>
    </xf>
    <xf numFmtId="165" fontId="14" fillId="0" borderId="18" xfId="4" applyNumberFormat="1" applyFill="1" applyBorder="1" applyProtection="1"/>
    <xf numFmtId="0" fontId="0" fillId="0" borderId="46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18" xfId="0" applyBorder="1"/>
    <xf numFmtId="0" fontId="16" fillId="0" borderId="0" xfId="0" applyFont="1"/>
    <xf numFmtId="0" fontId="18" fillId="0" borderId="0" xfId="0" applyFont="1" applyAlignment="1">
      <alignment horizontal="center" vertical="top"/>
    </xf>
    <xf numFmtId="0" fontId="0" fillId="0" borderId="31" xfId="0" applyBorder="1" applyAlignment="1">
      <alignment horizontal="center" vertical="center" textRotation="90" wrapText="1"/>
    </xf>
    <xf numFmtId="0" fontId="19" fillId="0" borderId="32" xfId="0" applyFont="1" applyBorder="1" applyAlignment="1">
      <alignment vertical="top" wrapText="1"/>
    </xf>
    <xf numFmtId="0" fontId="0" fillId="0" borderId="33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30" fillId="0" borderId="0" xfId="0" applyFont="1"/>
    <xf numFmtId="0" fontId="32" fillId="0" borderId="0" xfId="0" applyFont="1" applyAlignment="1">
      <alignment horizontal="center" vertical="top"/>
    </xf>
    <xf numFmtId="0" fontId="33" fillId="0" borderId="32" xfId="0" applyFont="1" applyBorder="1" applyAlignment="1">
      <alignment vertical="top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top" wrapText="1"/>
    </xf>
    <xf numFmtId="169" fontId="0" fillId="0" borderId="18" xfId="0" applyNumberFormat="1" applyBorder="1"/>
    <xf numFmtId="0" fontId="1" fillId="0" borderId="47" xfId="1" applyBorder="1"/>
    <xf numFmtId="0" fontId="2" fillId="0" borderId="47" xfId="1" applyFont="1" applyBorder="1"/>
    <xf numFmtId="0" fontId="1" fillId="0" borderId="48" xfId="1" applyBorder="1" applyAlignment="1">
      <alignment horizontal="center" wrapText="1"/>
    </xf>
    <xf numFmtId="164" fontId="13" fillId="0" borderId="47" xfId="2" applyNumberFormat="1" applyFont="1" applyBorder="1" applyAlignment="1">
      <alignment horizontal="center" wrapText="1"/>
    </xf>
    <xf numFmtId="0" fontId="1" fillId="0" borderId="48" xfId="1" applyBorder="1" applyAlignment="1">
      <alignment horizontal="left" wrapText="1"/>
    </xf>
    <xf numFmtId="2" fontId="1" fillId="0" borderId="47" xfId="1" applyNumberFormat="1" applyBorder="1" applyAlignment="1">
      <alignment horizontal="center" wrapText="1"/>
    </xf>
    <xf numFmtId="0" fontId="1" fillId="0" borderId="5" xfId="1" applyBorder="1"/>
    <xf numFmtId="164" fontId="13" fillId="0" borderId="5" xfId="2" applyNumberFormat="1" applyFont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14" fillId="0" borderId="33" xfId="0" applyFont="1" applyBorder="1" applyAlignment="1">
      <alignment horizontal="left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1" applyFill="1" applyBorder="1" applyAlignment="1">
      <alignment vertical="center"/>
    </xf>
    <xf numFmtId="164" fontId="13" fillId="3" borderId="1" xfId="2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4" fillId="0" borderId="47" xfId="0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4" fillId="0" borderId="51" xfId="0" applyFont="1" applyBorder="1" applyAlignment="1">
      <alignment horizontal="left" vertical="center" wrapText="1"/>
    </xf>
    <xf numFmtId="0" fontId="0" fillId="0" borderId="52" xfId="0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53" xfId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5" xfId="1" applyBorder="1" applyAlignment="1">
      <alignment horizontal="left" vertical="center" wrapText="1"/>
    </xf>
    <xf numFmtId="170" fontId="14" fillId="0" borderId="1" xfId="0" applyNumberFormat="1" applyFont="1" applyBorder="1" applyAlignment="1">
      <alignment horizontal="center" vertical="center" wrapText="1"/>
    </xf>
    <xf numFmtId="22" fontId="28" fillId="4" borderId="1" xfId="5" applyNumberFormat="1" applyFont="1" applyFill="1" applyBorder="1" applyAlignment="1" applyProtection="1">
      <alignment horizontal="center" vertical="top"/>
    </xf>
    <xf numFmtId="0" fontId="19" fillId="0" borderId="0" xfId="0" applyFont="1" applyAlignment="1">
      <alignment vertical="top" wrapText="1"/>
    </xf>
    <xf numFmtId="0" fontId="0" fillId="0" borderId="5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" fontId="2" fillId="0" borderId="1" xfId="1" applyNumberFormat="1" applyFont="1" applyBorder="1" applyAlignment="1">
      <alignment horizontal="center" wrapText="1"/>
    </xf>
    <xf numFmtId="164" fontId="34" fillId="0" borderId="5" xfId="2" applyNumberFormat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164" fontId="34" fillId="0" borderId="1" xfId="2" applyNumberFormat="1" applyFont="1" applyBorder="1" applyAlignment="1">
      <alignment horizontal="center" wrapText="1"/>
    </xf>
    <xf numFmtId="14" fontId="14" fillId="0" borderId="51" xfId="0" applyNumberFormat="1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 wrapText="1"/>
    </xf>
    <xf numFmtId="164" fontId="13" fillId="0" borderId="48" xfId="2" applyNumberFormat="1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0" fontId="2" fillId="0" borderId="5" xfId="1" applyFont="1" applyBorder="1" applyAlignment="1">
      <alignment horizontal="left"/>
    </xf>
    <xf numFmtId="0" fontId="2" fillId="0" borderId="5" xfId="1" applyFont="1" applyBorder="1" applyAlignment="1">
      <alignment horizontal="center"/>
    </xf>
    <xf numFmtId="0" fontId="2" fillId="0" borderId="34" xfId="1" applyFont="1" applyBorder="1"/>
    <xf numFmtId="0" fontId="2" fillId="0" borderId="1" xfId="1" applyFont="1" applyBorder="1" applyAlignment="1">
      <alignment horizontal="left"/>
    </xf>
    <xf numFmtId="0" fontId="2" fillId="0" borderId="5" xfId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" fillId="0" borderId="1" xfId="1" applyFont="1" applyBorder="1" applyAlignment="1">
      <alignment horizontal="right" vertical="center"/>
    </xf>
    <xf numFmtId="0" fontId="2" fillId="0" borderId="1" xfId="1" applyFont="1" applyBorder="1" applyAlignment="1">
      <alignment horizontal="right" wrapText="1"/>
    </xf>
    <xf numFmtId="0" fontId="2" fillId="0" borderId="0" xfId="1" applyFont="1" applyAlignment="1">
      <alignment horizontal="right"/>
    </xf>
    <xf numFmtId="0" fontId="2" fillId="0" borderId="1" xfId="1" applyFont="1" applyBorder="1" applyAlignment="1">
      <alignment horizontal="right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1" xfId="3" applyBorder="1" applyAlignment="1">
      <alignment horizontal="center" vertical="center" textRotation="90" wrapText="1"/>
    </xf>
    <xf numFmtId="0" fontId="5" fillId="0" borderId="0" xfId="3" applyAlignment="1">
      <alignment horizontal="center" vertical="center" textRotation="90" wrapText="1"/>
    </xf>
    <xf numFmtId="0" fontId="5" fillId="0" borderId="4" xfId="3" applyBorder="1" applyAlignment="1">
      <alignment horizontal="center" vertical="center" textRotation="90" wrapText="1"/>
    </xf>
    <xf numFmtId="0" fontId="5" fillId="0" borderId="3" xfId="3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27" fillId="0" borderId="0" xfId="5" applyNumberFormat="1" applyFont="1" applyFill="1" applyBorder="1" applyAlignment="1" applyProtection="1">
      <alignment horizontal="center" vertical="top"/>
    </xf>
    <xf numFmtId="0" fontId="27" fillId="0" borderId="1" xfId="5" applyNumberFormat="1" applyFont="1" applyFill="1" applyBorder="1" applyAlignment="1" applyProtection="1">
      <alignment horizontal="center" vertical="top" wrapText="1"/>
    </xf>
    <xf numFmtId="0" fontId="15" fillId="0" borderId="0" xfId="4" applyFont="1" applyFill="1" applyAlignment="1" applyProtection="1">
      <alignment horizontal="left" vertical="top"/>
    </xf>
    <xf numFmtId="0" fontId="14" fillId="0" borderId="0" xfId="4" applyFill="1" applyAlignment="1" applyProtection="1">
      <alignment horizontal="center"/>
    </xf>
    <xf numFmtId="0" fontId="17" fillId="0" borderId="19" xfId="4" applyFont="1" applyFill="1" applyBorder="1" applyAlignment="1" applyProtection="1">
      <alignment horizontal="center"/>
    </xf>
    <xf numFmtId="0" fontId="14" fillId="0" borderId="19" xfId="4" applyFill="1" applyBorder="1" applyAlignment="1" applyProtection="1">
      <alignment horizontal="center"/>
    </xf>
    <xf numFmtId="0" fontId="14" fillId="0" borderId="20" xfId="4" applyFill="1" applyBorder="1" applyAlignment="1" applyProtection="1">
      <alignment horizontal="center" vertical="center" wrapText="1"/>
    </xf>
    <xf numFmtId="0" fontId="14" fillId="0" borderId="21" xfId="4" applyFill="1" applyBorder="1" applyAlignment="1" applyProtection="1">
      <alignment horizontal="center" vertical="center" wrapText="1"/>
    </xf>
    <xf numFmtId="0" fontId="14" fillId="0" borderId="22" xfId="4" applyFill="1" applyBorder="1" applyAlignment="1" applyProtection="1">
      <alignment horizontal="center" vertical="center" wrapText="1"/>
    </xf>
    <xf numFmtId="0" fontId="14" fillId="0" borderId="26" xfId="4" applyFill="1" applyBorder="1" applyAlignment="1" applyProtection="1">
      <alignment horizontal="center" vertical="center" textRotation="90" wrapText="1"/>
    </xf>
    <xf numFmtId="0" fontId="14" fillId="0" borderId="31" xfId="4" applyFill="1" applyBorder="1" applyAlignment="1" applyProtection="1">
      <alignment horizontal="center" vertical="center" textRotation="90" wrapText="1"/>
    </xf>
    <xf numFmtId="0" fontId="14" fillId="0" borderId="23" xfId="4" applyFill="1" applyBorder="1" applyAlignment="1" applyProtection="1">
      <alignment horizontal="center" vertical="center" textRotation="90" wrapText="1"/>
    </xf>
    <xf numFmtId="0" fontId="14" fillId="0" borderId="27" xfId="4" applyFill="1" applyBorder="1" applyAlignment="1" applyProtection="1">
      <alignment horizontal="center" vertical="center" textRotation="90" wrapText="1"/>
    </xf>
    <xf numFmtId="0" fontId="14" fillId="0" borderId="24" xfId="4" applyFill="1" applyBorder="1" applyAlignment="1" applyProtection="1">
      <alignment horizontal="center" vertical="center" wrapText="1"/>
    </xf>
    <xf numFmtId="0" fontId="14" fillId="0" borderId="25" xfId="4" applyFill="1" applyBorder="1" applyAlignment="1" applyProtection="1">
      <alignment horizontal="center" vertical="center" wrapText="1"/>
    </xf>
    <xf numFmtId="0" fontId="14" fillId="0" borderId="26" xfId="4" applyFill="1" applyBorder="1" applyAlignment="1" applyProtection="1">
      <alignment horizontal="center" vertical="center" wrapText="1"/>
    </xf>
    <xf numFmtId="0" fontId="14" fillId="0" borderId="28" xfId="4" applyFill="1" applyBorder="1" applyAlignment="1" applyProtection="1">
      <alignment horizontal="center" vertical="center" wrapText="1"/>
    </xf>
    <xf numFmtId="0" fontId="14" fillId="0" borderId="29" xfId="4" applyFill="1" applyBorder="1" applyAlignment="1" applyProtection="1">
      <alignment horizontal="center" vertical="center" wrapText="1"/>
    </xf>
    <xf numFmtId="0" fontId="14" fillId="0" borderId="30" xfId="4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vertical="top"/>
    </xf>
    <xf numFmtId="0" fontId="3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27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7" fillId="0" borderId="19" xfId="0" applyFont="1" applyBorder="1" applyAlignment="1">
      <alignment horizontal="center"/>
    </xf>
    <xf numFmtId="0" fontId="22" fillId="0" borderId="26" xfId="4" applyFont="1" applyFill="1" applyBorder="1" applyAlignment="1" applyProtection="1">
      <alignment horizontal="center" vertical="center" textRotation="90" wrapText="1"/>
    </xf>
    <xf numFmtId="0" fontId="22" fillId="0" borderId="31" xfId="4" applyFont="1" applyFill="1" applyBorder="1" applyAlignment="1" applyProtection="1">
      <alignment horizontal="center" vertical="center" textRotation="90" wrapText="1"/>
    </xf>
    <xf numFmtId="0" fontId="22" fillId="0" borderId="39" xfId="4" applyFont="1" applyFill="1" applyBorder="1" applyAlignment="1" applyProtection="1">
      <alignment horizontal="center" vertical="center" textRotation="90" wrapText="1"/>
    </xf>
    <xf numFmtId="0" fontId="22" fillId="0" borderId="23" xfId="4" applyFont="1" applyFill="1" applyBorder="1" applyAlignment="1" applyProtection="1">
      <alignment horizontal="center" vertical="center" textRotation="90" wrapText="1"/>
    </xf>
    <xf numFmtId="0" fontId="22" fillId="0" borderId="36" xfId="4" applyFont="1" applyFill="1" applyBorder="1" applyAlignment="1" applyProtection="1">
      <alignment horizontal="center" vertical="center" textRotation="90" wrapText="1"/>
    </xf>
    <xf numFmtId="0" fontId="22" fillId="0" borderId="24" xfId="4" applyFont="1" applyFill="1" applyBorder="1" applyAlignment="1" applyProtection="1">
      <alignment horizontal="center" vertical="center" wrapText="1"/>
    </xf>
    <xf numFmtId="0" fontId="22" fillId="0" borderId="25" xfId="4" applyFont="1" applyFill="1" applyBorder="1" applyAlignment="1" applyProtection="1">
      <alignment horizontal="center" vertical="center" wrapText="1"/>
    </xf>
    <xf numFmtId="0" fontId="22" fillId="0" borderId="26" xfId="4" applyFont="1" applyFill="1" applyBorder="1" applyAlignment="1" applyProtection="1">
      <alignment horizontal="center" vertical="center" wrapText="1"/>
    </xf>
    <xf numFmtId="0" fontId="22" fillId="0" borderId="28" xfId="4" applyFont="1" applyFill="1" applyBorder="1" applyAlignment="1" applyProtection="1">
      <alignment horizontal="center" vertical="center" wrapText="1"/>
    </xf>
    <xf numFmtId="0" fontId="22" fillId="0" borderId="29" xfId="4" applyFont="1" applyFill="1" applyBorder="1" applyAlignment="1" applyProtection="1">
      <alignment horizontal="center" vertical="center" wrapText="1"/>
    </xf>
    <xf numFmtId="0" fontId="22" fillId="0" borderId="30" xfId="4" applyFont="1" applyFill="1" applyBorder="1" applyAlignment="1" applyProtection="1">
      <alignment horizontal="center" vertical="center" wrapText="1"/>
    </xf>
    <xf numFmtId="0" fontId="22" fillId="0" borderId="27" xfId="4" applyFont="1" applyFill="1" applyBorder="1" applyAlignment="1" applyProtection="1">
      <alignment horizontal="center" vertical="center" textRotation="90" wrapText="1"/>
    </xf>
    <xf numFmtId="0" fontId="22" fillId="0" borderId="20" xfId="4" applyFont="1" applyFill="1" applyBorder="1" applyAlignment="1" applyProtection="1">
      <alignment horizontal="center" vertical="center" wrapText="1"/>
    </xf>
    <xf numFmtId="0" fontId="22" fillId="0" borderId="21" xfId="4" applyFont="1" applyFill="1" applyBorder="1" applyAlignment="1" applyProtection="1">
      <alignment horizontal="center" vertical="center" wrapText="1"/>
    </xf>
    <xf numFmtId="0" fontId="22" fillId="0" borderId="22" xfId="4" applyFont="1" applyFill="1" applyBorder="1" applyAlignment="1" applyProtection="1">
      <alignment horizontal="center" vertical="center" wrapText="1"/>
    </xf>
    <xf numFmtId="0" fontId="21" fillId="0" borderId="0" xfId="4" applyFont="1" applyFill="1" applyAlignment="1" applyProtection="1">
      <alignment horizontal="left" vertical="top"/>
    </xf>
    <xf numFmtId="0" fontId="22" fillId="0" borderId="0" xfId="4" applyFont="1" applyFill="1" applyAlignment="1" applyProtection="1">
      <alignment horizontal="center"/>
    </xf>
    <xf numFmtId="0" fontId="23" fillId="0" borderId="19" xfId="4" applyFont="1" applyFill="1" applyBorder="1" applyAlignment="1" applyProtection="1">
      <alignment horizontal="center"/>
    </xf>
    <xf numFmtId="0" fontId="22" fillId="0" borderId="19" xfId="4" applyFont="1" applyFill="1" applyBorder="1" applyAlignment="1" applyProtection="1">
      <alignment horizontal="center"/>
    </xf>
    <xf numFmtId="0" fontId="5" fillId="0" borderId="37" xfId="3" applyBorder="1" applyAlignment="1">
      <alignment horizontal="center" vertical="center" textRotation="90" wrapText="1"/>
    </xf>
    <xf numFmtId="0" fontId="5" fillId="0" borderId="2" xfId="3" applyBorder="1" applyAlignment="1">
      <alignment horizontal="center" vertical="center" textRotation="90" wrapText="1"/>
    </xf>
    <xf numFmtId="0" fontId="5" fillId="0" borderId="38" xfId="3" applyBorder="1" applyAlignment="1">
      <alignment horizontal="center" vertical="center" textRotation="90" wrapText="1"/>
    </xf>
    <xf numFmtId="2" fontId="2" fillId="0" borderId="0" xfId="1" applyNumberFormat="1" applyFont="1"/>
    <xf numFmtId="0" fontId="2" fillId="0" borderId="5" xfId="1" applyFont="1" applyBorder="1" applyAlignment="1">
      <alignment horizontal="right"/>
    </xf>
    <xf numFmtId="0" fontId="9" fillId="0" borderId="17" xfId="0" applyFont="1" applyBorder="1" applyAlignment="1">
      <alignment horizontal="center" vertical="top" wrapText="1"/>
    </xf>
    <xf numFmtId="0" fontId="0" fillId="0" borderId="55" xfId="0" applyBorder="1" applyAlignment="1">
      <alignment horizontal="center" vertical="center" textRotation="90" wrapText="1"/>
    </xf>
    <xf numFmtId="171" fontId="36" fillId="0" borderId="56" xfId="0" applyNumberFormat="1" applyFont="1" applyBorder="1" applyAlignment="1">
      <alignment horizontal="center" vertical="center" wrapText="1"/>
    </xf>
    <xf numFmtId="0" fontId="37" fillId="0" borderId="0" xfId="1" applyFont="1"/>
    <xf numFmtId="171" fontId="37" fillId="0" borderId="0" xfId="1" applyNumberFormat="1" applyFont="1"/>
    <xf numFmtId="0" fontId="38" fillId="0" borderId="6" xfId="0" applyFont="1" applyBorder="1" applyAlignment="1">
      <alignment horizontal="right"/>
    </xf>
    <xf numFmtId="0" fontId="35" fillId="0" borderId="6" xfId="0" applyFont="1" applyBorder="1" applyAlignment="1">
      <alignment horizontal="left"/>
    </xf>
    <xf numFmtId="0" fontId="39" fillId="0" borderId="57" xfId="0" applyFont="1" applyBorder="1" applyAlignment="1">
      <alignment horizontal="right"/>
    </xf>
    <xf numFmtId="0" fontId="35" fillId="0" borderId="0" xfId="0" applyFont="1" applyAlignment="1">
      <alignment horizontal="center"/>
    </xf>
    <xf numFmtId="0" fontId="35" fillId="0" borderId="0" xfId="0" applyFont="1"/>
  </cellXfs>
  <cellStyles count="6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_Лист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2"/>
  <sheetViews>
    <sheetView tabSelected="1" topLeftCell="A16" workbookViewId="0">
      <selection activeCell="O7" sqref="O7:W7"/>
    </sheetView>
  </sheetViews>
  <sheetFormatPr defaultColWidth="9.125" defaultRowHeight="16.3" x14ac:dyDescent="0.3"/>
  <cols>
    <col min="1" max="1" width="3.375" style="1" customWidth="1"/>
    <col min="2" max="2" width="12.375" style="1" customWidth="1"/>
    <col min="3" max="3" width="4.375" style="1" customWidth="1"/>
    <col min="4" max="4" width="32.75" style="1" customWidth="1"/>
    <col min="5" max="5" width="7.875" style="1" customWidth="1"/>
    <col min="6" max="6" width="18" style="1" customWidth="1"/>
    <col min="7" max="7" width="18.75" style="1" customWidth="1"/>
    <col min="8" max="8" width="5.625" style="1" customWidth="1"/>
    <col min="9" max="9" width="8.375" style="1" customWidth="1"/>
    <col min="10" max="10" width="13.75" style="1" customWidth="1"/>
    <col min="11" max="11" width="7.375" style="1" customWidth="1"/>
    <col min="12" max="12" width="15.625" style="1" customWidth="1"/>
    <col min="13" max="13" width="7.375" style="1" customWidth="1"/>
    <col min="14" max="14" width="10.75" style="1" customWidth="1"/>
    <col min="15" max="16" width="9.125" style="1" customWidth="1"/>
    <col min="17" max="23" width="6.625" style="1" customWidth="1"/>
    <col min="24" max="24" width="8.375" style="1" customWidth="1"/>
    <col min="25" max="25" width="9.125" style="1"/>
    <col min="26" max="26" width="11.75" style="1" customWidth="1"/>
    <col min="27" max="27" width="10.875" style="1" customWidth="1"/>
    <col min="28" max="28" width="13" style="1" customWidth="1"/>
    <col min="29" max="16384" width="9.125" style="1"/>
  </cols>
  <sheetData>
    <row r="1" spans="1:33" customFormat="1" ht="14.3" x14ac:dyDescent="0.25">
      <c r="A1" s="200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AE1" s="3"/>
    </row>
    <row r="2" spans="1:33" customFormat="1" ht="14.3" x14ac:dyDescent="0.25">
      <c r="A2" s="292" t="s">
        <v>13</v>
      </c>
      <c r="T2" s="290"/>
      <c r="U2" s="288" t="s">
        <v>233</v>
      </c>
      <c r="V2" s="4"/>
      <c r="W2" s="289">
        <v>2023</v>
      </c>
      <c r="X2" s="292" t="s">
        <v>15</v>
      </c>
      <c r="AC2" s="6"/>
      <c r="AD2" s="6"/>
      <c r="AE2" s="3"/>
      <c r="AF2" s="6"/>
      <c r="AG2" s="6"/>
    </row>
    <row r="3" spans="1:33" customFormat="1" ht="14.3" x14ac:dyDescent="0.25">
      <c r="A3" s="291" t="s">
        <v>16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291"/>
      <c r="AC3" s="6"/>
      <c r="AD3" s="6"/>
      <c r="AE3" s="3"/>
      <c r="AF3" s="6"/>
      <c r="AG3" s="6"/>
    </row>
    <row r="4" spans="1:33" customFormat="1" ht="14.3" x14ac:dyDescent="0.25">
      <c r="A4" s="202" t="s">
        <v>17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7"/>
      <c r="AB4" s="7"/>
      <c r="AC4" s="7"/>
      <c r="AD4" s="7"/>
      <c r="AE4" s="8"/>
      <c r="AF4" s="7"/>
      <c r="AG4" s="7"/>
    </row>
    <row r="5" spans="1:33" s="4" customFormat="1" ht="27.7" customHeight="1" thickBot="1" x14ac:dyDescent="0.3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/>
      <c r="Z5"/>
      <c r="AA5"/>
      <c r="AB5"/>
      <c r="AC5"/>
      <c r="AD5"/>
      <c r="AE5" s="3"/>
      <c r="AF5"/>
      <c r="AG5"/>
    </row>
    <row r="6" spans="1:33" customFormat="1" ht="45.7" customHeight="1" thickBot="1" x14ac:dyDescent="0.3">
      <c r="A6" s="204" t="s">
        <v>18</v>
      </c>
      <c r="B6" s="205"/>
      <c r="C6" s="205"/>
      <c r="D6" s="205"/>
      <c r="E6" s="205"/>
      <c r="F6" s="205"/>
      <c r="G6" s="205"/>
      <c r="H6" s="205"/>
      <c r="I6" s="206"/>
      <c r="J6" s="217" t="s">
        <v>19</v>
      </c>
      <c r="K6" s="219" t="s">
        <v>20</v>
      </c>
      <c r="L6" s="207" t="s">
        <v>21</v>
      </c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9"/>
      <c r="Y6" s="210" t="s">
        <v>22</v>
      </c>
      <c r="Z6" s="211" t="s">
        <v>23</v>
      </c>
      <c r="AA6" s="212"/>
      <c r="AB6" s="213"/>
      <c r="AC6" s="210" t="s">
        <v>24</v>
      </c>
      <c r="AD6" s="198" t="s">
        <v>231</v>
      </c>
    </row>
    <row r="7" spans="1:33" customFormat="1" ht="171.7" customHeight="1" thickBot="1" x14ac:dyDescent="0.3">
      <c r="A7" s="198" t="s">
        <v>25</v>
      </c>
      <c r="B7" s="198" t="s">
        <v>26</v>
      </c>
      <c r="C7" s="198" t="s">
        <v>27</v>
      </c>
      <c r="D7" s="198" t="s">
        <v>6</v>
      </c>
      <c r="E7" s="198" t="s">
        <v>5</v>
      </c>
      <c r="F7" s="198" t="s">
        <v>4</v>
      </c>
      <c r="G7" s="198" t="s">
        <v>3</v>
      </c>
      <c r="H7" s="198" t="s">
        <v>28</v>
      </c>
      <c r="I7" s="198" t="s">
        <v>2</v>
      </c>
      <c r="J7" s="218"/>
      <c r="K7" s="220"/>
      <c r="L7" s="221" t="s">
        <v>1</v>
      </c>
      <c r="M7" s="199" t="s">
        <v>29</v>
      </c>
      <c r="N7" s="199" t="s">
        <v>30</v>
      </c>
      <c r="O7" s="214" t="s">
        <v>31</v>
      </c>
      <c r="P7" s="215"/>
      <c r="Q7" s="215"/>
      <c r="R7" s="215"/>
      <c r="S7" s="215"/>
      <c r="T7" s="215"/>
      <c r="U7" s="215"/>
      <c r="V7" s="215"/>
      <c r="W7" s="216"/>
      <c r="X7" s="199" t="s">
        <v>32</v>
      </c>
      <c r="Y7" s="199"/>
      <c r="Z7" s="214"/>
      <c r="AA7" s="215"/>
      <c r="AB7" s="216"/>
      <c r="AC7" s="221"/>
      <c r="AD7" s="199"/>
    </row>
    <row r="8" spans="1:33" customFormat="1" ht="86.95" customHeight="1" thickBot="1" x14ac:dyDescent="0.3">
      <c r="A8" s="199"/>
      <c r="B8" s="199"/>
      <c r="C8" s="199"/>
      <c r="D8" s="199"/>
      <c r="E8" s="199"/>
      <c r="F8" s="199"/>
      <c r="G8" s="199"/>
      <c r="H8" s="199"/>
      <c r="I8" s="199"/>
      <c r="J8" s="218"/>
      <c r="K8" s="220"/>
      <c r="L8" s="221"/>
      <c r="M8" s="199"/>
      <c r="N8" s="199"/>
      <c r="O8" s="198" t="s">
        <v>33</v>
      </c>
      <c r="P8" s="204" t="s">
        <v>34</v>
      </c>
      <c r="Q8" s="205"/>
      <c r="R8" s="206"/>
      <c r="S8" s="204" t="s">
        <v>35</v>
      </c>
      <c r="T8" s="205"/>
      <c r="U8" s="205"/>
      <c r="V8" s="206"/>
      <c r="W8" s="198" t="s">
        <v>36</v>
      </c>
      <c r="X8" s="199"/>
      <c r="Y8" s="199"/>
      <c r="Z8" s="198" t="s">
        <v>37</v>
      </c>
      <c r="AA8" s="198" t="s">
        <v>38</v>
      </c>
      <c r="AB8" s="198" t="s">
        <v>39</v>
      </c>
      <c r="AC8" s="221"/>
      <c r="AD8" s="199"/>
    </row>
    <row r="9" spans="1:33" customFormat="1" ht="264.10000000000002" customHeight="1" thickBot="1" x14ac:dyDescent="0.35">
      <c r="A9" s="199"/>
      <c r="B9" s="199"/>
      <c r="C9" s="199"/>
      <c r="D9" s="199"/>
      <c r="E9" s="199"/>
      <c r="F9" s="199"/>
      <c r="G9" s="199"/>
      <c r="H9" s="199"/>
      <c r="I9" s="199"/>
      <c r="J9" s="218"/>
      <c r="K9" s="220"/>
      <c r="L9" s="221"/>
      <c r="M9" s="199"/>
      <c r="N9" s="199"/>
      <c r="O9" s="199"/>
      <c r="P9" s="15" t="s">
        <v>40</v>
      </c>
      <c r="Q9" s="15" t="s">
        <v>41</v>
      </c>
      <c r="R9" s="15" t="s">
        <v>42</v>
      </c>
      <c r="S9" s="15" t="s">
        <v>43</v>
      </c>
      <c r="T9" s="15" t="s">
        <v>44</v>
      </c>
      <c r="U9" s="15" t="s">
        <v>45</v>
      </c>
      <c r="V9" s="15" t="s">
        <v>46</v>
      </c>
      <c r="W9" s="199"/>
      <c r="X9" s="199"/>
      <c r="Y9" s="199"/>
      <c r="Z9" s="199"/>
      <c r="AA9" s="199"/>
      <c r="AB9" s="199"/>
      <c r="AC9" s="221"/>
      <c r="AD9" s="284"/>
      <c r="AE9" s="11">
        <v>4.1666666666666664E-2</v>
      </c>
      <c r="AF9" s="1"/>
    </row>
    <row r="10" spans="1:33" customFormat="1" ht="17.350000000000001" customHeight="1" thickBot="1" x14ac:dyDescent="0.3">
      <c r="A10" s="283">
        <v>1</v>
      </c>
      <c r="B10" s="283">
        <v>2</v>
      </c>
      <c r="C10" s="283">
        <v>3</v>
      </c>
      <c r="D10" s="283">
        <v>4</v>
      </c>
      <c r="E10" s="283">
        <v>5</v>
      </c>
      <c r="F10" s="283">
        <v>6</v>
      </c>
      <c r="G10" s="283">
        <v>7</v>
      </c>
      <c r="H10" s="283">
        <v>8</v>
      </c>
      <c r="I10" s="283">
        <v>9</v>
      </c>
      <c r="J10" s="283">
        <v>10</v>
      </c>
      <c r="K10" s="283">
        <v>11</v>
      </c>
      <c r="L10" s="283">
        <v>10</v>
      </c>
      <c r="M10" s="283">
        <v>11</v>
      </c>
      <c r="N10" s="283">
        <v>12</v>
      </c>
      <c r="O10" s="283">
        <v>13</v>
      </c>
      <c r="P10" s="283">
        <v>14</v>
      </c>
      <c r="Q10" s="283">
        <v>15</v>
      </c>
      <c r="R10" s="283">
        <v>16</v>
      </c>
      <c r="S10" s="283">
        <v>17</v>
      </c>
      <c r="T10" s="283">
        <v>18</v>
      </c>
      <c r="U10" s="283">
        <v>19</v>
      </c>
      <c r="V10" s="283">
        <v>20</v>
      </c>
      <c r="W10" s="283">
        <v>21</v>
      </c>
      <c r="X10" s="283">
        <v>22</v>
      </c>
      <c r="Y10" s="283">
        <v>23</v>
      </c>
      <c r="Z10" s="283">
        <v>24</v>
      </c>
      <c r="AA10" s="283">
        <v>25</v>
      </c>
      <c r="AB10" s="283">
        <v>26</v>
      </c>
      <c r="AC10" s="283">
        <v>27</v>
      </c>
      <c r="AD10" s="283">
        <v>28</v>
      </c>
    </row>
    <row r="11" spans="1:33" ht="16.5" customHeight="1" x14ac:dyDescent="0.3">
      <c r="A11" s="2">
        <v>1</v>
      </c>
      <c r="B11" s="64" t="s">
        <v>7</v>
      </c>
      <c r="C11" s="2" t="s">
        <v>11</v>
      </c>
      <c r="D11" s="73" t="s">
        <v>210</v>
      </c>
      <c r="E11" s="17" t="s">
        <v>58</v>
      </c>
      <c r="F11" s="16">
        <v>44935.416666666664</v>
      </c>
      <c r="G11" s="16">
        <v>44935.5625</v>
      </c>
      <c r="H11" s="91" t="s">
        <v>77</v>
      </c>
      <c r="I11" s="18">
        <f>(G11-F11)/AE9</f>
        <v>3.5000000000582077</v>
      </c>
      <c r="J11" s="192">
        <v>2</v>
      </c>
      <c r="K11" s="193">
        <v>2</v>
      </c>
      <c r="L11" s="86" t="s">
        <v>52</v>
      </c>
      <c r="M11" s="88">
        <v>0</v>
      </c>
      <c r="N11" s="87">
        <v>0</v>
      </c>
      <c r="O11" s="88">
        <f>SUM(P11:R11)</f>
        <v>24</v>
      </c>
      <c r="P11" s="87">
        <v>0</v>
      </c>
      <c r="Q11" s="87">
        <v>0</v>
      </c>
      <c r="R11" s="2">
        <v>24</v>
      </c>
      <c r="S11" s="87">
        <v>0</v>
      </c>
      <c r="T11" s="87">
        <v>0</v>
      </c>
      <c r="U11" s="87">
        <v>0</v>
      </c>
      <c r="V11" s="89">
        <f>R11</f>
        <v>24</v>
      </c>
      <c r="W11" s="87">
        <v>0</v>
      </c>
      <c r="X11" s="160">
        <f>0.15*R11</f>
        <v>3.5999999999999996</v>
      </c>
      <c r="Y11" s="73"/>
      <c r="Z11" s="184"/>
      <c r="AA11" s="116"/>
      <c r="AB11" s="116"/>
      <c r="AC11" s="116">
        <v>1</v>
      </c>
      <c r="AD11" s="285">
        <f>I11*X11</f>
        <v>12.600000000209546</v>
      </c>
    </row>
    <row r="12" spans="1:33" ht="16.5" customHeight="1" x14ac:dyDescent="0.3">
      <c r="A12" s="29">
        <v>2</v>
      </c>
      <c r="B12" s="151" t="s">
        <v>10</v>
      </c>
      <c r="C12" s="2" t="s">
        <v>11</v>
      </c>
      <c r="D12" s="29" t="s">
        <v>211</v>
      </c>
      <c r="E12" s="102" t="s">
        <v>12</v>
      </c>
      <c r="F12" s="152">
        <v>44932.5625</v>
      </c>
      <c r="G12" s="152">
        <v>44932.604166666664</v>
      </c>
      <c r="H12" s="84" t="s">
        <v>0</v>
      </c>
      <c r="I12" s="18">
        <f>(G12-F12)/AE9</f>
        <v>0.99999999994179234</v>
      </c>
      <c r="J12" s="192">
        <v>2</v>
      </c>
      <c r="K12" s="193">
        <v>2</v>
      </c>
      <c r="L12" s="86" t="s">
        <v>137</v>
      </c>
      <c r="M12" s="88">
        <v>0</v>
      </c>
      <c r="N12" s="87">
        <v>0</v>
      </c>
      <c r="O12" s="88">
        <f t="shared" ref="O12:O14" si="0">SUM(P12:R12)</f>
        <v>641</v>
      </c>
      <c r="P12" s="87">
        <v>0</v>
      </c>
      <c r="Q12" s="87">
        <v>0</v>
      </c>
      <c r="R12" s="2">
        <v>641</v>
      </c>
      <c r="S12" s="87">
        <v>0</v>
      </c>
      <c r="T12" s="87">
        <v>0</v>
      </c>
      <c r="U12" s="87">
        <v>0</v>
      </c>
      <c r="V12" s="89">
        <f t="shared" ref="V12:V14" si="1">R12</f>
        <v>641</v>
      </c>
      <c r="W12" s="87">
        <v>0</v>
      </c>
      <c r="X12" s="90">
        <f>0.22*V12</f>
        <v>141.02000000000001</v>
      </c>
      <c r="Y12" s="2"/>
      <c r="Z12" s="184" t="s">
        <v>212</v>
      </c>
      <c r="AA12" s="116" t="s">
        <v>82</v>
      </c>
      <c r="AB12" s="116" t="s">
        <v>59</v>
      </c>
      <c r="AC12" s="116">
        <v>1</v>
      </c>
      <c r="AD12" s="285">
        <f t="shared" ref="AD12:AD31" si="2">I12*X12</f>
        <v>141.01999999179156</v>
      </c>
    </row>
    <row r="13" spans="1:33" ht="16.5" customHeight="1" x14ac:dyDescent="0.3">
      <c r="A13" s="2">
        <v>3</v>
      </c>
      <c r="B13" s="2" t="s">
        <v>10</v>
      </c>
      <c r="C13" s="2" t="s">
        <v>11</v>
      </c>
      <c r="D13" s="29" t="s">
        <v>213</v>
      </c>
      <c r="E13" s="102" t="s">
        <v>12</v>
      </c>
      <c r="F13" s="152">
        <v>44939.416666666664</v>
      </c>
      <c r="G13" s="152">
        <v>44939.489583333336</v>
      </c>
      <c r="H13" s="84" t="s">
        <v>77</v>
      </c>
      <c r="I13" s="18">
        <f>(G13-F13)/AE9</f>
        <v>1.7500000001164153</v>
      </c>
      <c r="J13" s="192">
        <v>2</v>
      </c>
      <c r="K13" s="193">
        <v>2</v>
      </c>
      <c r="L13" s="86" t="s">
        <v>137</v>
      </c>
      <c r="M13" s="88">
        <v>0</v>
      </c>
      <c r="N13" s="87">
        <v>0</v>
      </c>
      <c r="O13" s="88">
        <f t="shared" si="0"/>
        <v>641</v>
      </c>
      <c r="P13" s="87">
        <v>0</v>
      </c>
      <c r="Q13" s="87">
        <v>0</v>
      </c>
      <c r="R13" s="2">
        <v>641</v>
      </c>
      <c r="S13" s="87">
        <v>0</v>
      </c>
      <c r="T13" s="87">
        <v>0</v>
      </c>
      <c r="U13" s="87">
        <v>0</v>
      </c>
      <c r="V13" s="89">
        <f t="shared" si="1"/>
        <v>641</v>
      </c>
      <c r="W13" s="87">
        <v>0</v>
      </c>
      <c r="X13" s="90">
        <f t="shared" ref="X13:X14" si="3">0.22*V13</f>
        <v>141.02000000000001</v>
      </c>
      <c r="Y13" s="2"/>
      <c r="Z13" s="2"/>
      <c r="AA13" s="14"/>
      <c r="AB13" s="2"/>
      <c r="AC13" s="17">
        <v>1</v>
      </c>
      <c r="AD13" s="285">
        <f t="shared" si="2"/>
        <v>246.78500001641692</v>
      </c>
    </row>
    <row r="14" spans="1:33" ht="16.5" customHeight="1" x14ac:dyDescent="0.3">
      <c r="A14" s="29">
        <v>4</v>
      </c>
      <c r="B14" s="2" t="s">
        <v>7</v>
      </c>
      <c r="C14" s="2" t="s">
        <v>11</v>
      </c>
      <c r="D14" s="73" t="s">
        <v>214</v>
      </c>
      <c r="E14" s="77" t="s">
        <v>58</v>
      </c>
      <c r="F14" s="16">
        <v>44945.375</v>
      </c>
      <c r="G14" s="16">
        <v>44945.5</v>
      </c>
      <c r="H14" s="91" t="s">
        <v>77</v>
      </c>
      <c r="I14" s="18">
        <f>(G14-F14)/AE9</f>
        <v>3</v>
      </c>
      <c r="J14" s="192">
        <v>2</v>
      </c>
      <c r="K14" s="193">
        <v>2</v>
      </c>
      <c r="L14" s="86" t="s">
        <v>79</v>
      </c>
      <c r="M14" s="88">
        <v>0</v>
      </c>
      <c r="N14" s="87">
        <v>0</v>
      </c>
      <c r="O14" s="88">
        <f t="shared" si="0"/>
        <v>22</v>
      </c>
      <c r="P14" s="87">
        <v>0</v>
      </c>
      <c r="Q14" s="87">
        <v>0</v>
      </c>
      <c r="R14" s="2">
        <v>22</v>
      </c>
      <c r="S14" s="87">
        <v>0</v>
      </c>
      <c r="T14" s="87">
        <v>0</v>
      </c>
      <c r="U14" s="87">
        <v>0</v>
      </c>
      <c r="V14" s="89">
        <f t="shared" si="1"/>
        <v>22</v>
      </c>
      <c r="W14" s="87">
        <v>0</v>
      </c>
      <c r="X14" s="90">
        <f t="shared" si="3"/>
        <v>4.84</v>
      </c>
      <c r="Y14" s="2"/>
      <c r="Z14" s="2"/>
      <c r="AA14" s="14"/>
      <c r="AB14" s="2"/>
      <c r="AC14" s="17">
        <v>1</v>
      </c>
      <c r="AD14" s="285">
        <f t="shared" si="2"/>
        <v>14.52</v>
      </c>
    </row>
    <row r="15" spans="1:33" s="98" customFormat="1" ht="16.5" customHeight="1" x14ac:dyDescent="0.3">
      <c r="A15" s="2">
        <v>5</v>
      </c>
      <c r="B15" s="2" t="s">
        <v>10</v>
      </c>
      <c r="C15" s="2" t="s">
        <v>11</v>
      </c>
      <c r="D15" s="29" t="s">
        <v>215</v>
      </c>
      <c r="E15" s="102" t="s">
        <v>58</v>
      </c>
      <c r="F15" s="152">
        <v>44945.416666666664</v>
      </c>
      <c r="G15" s="152">
        <v>44945.666666666664</v>
      </c>
      <c r="H15" s="84" t="s">
        <v>77</v>
      </c>
      <c r="I15" s="18">
        <f>(G15-F15)/AE9</f>
        <v>6</v>
      </c>
      <c r="J15" s="192">
        <v>2</v>
      </c>
      <c r="K15" s="193">
        <v>2</v>
      </c>
      <c r="L15" s="86" t="s">
        <v>76</v>
      </c>
      <c r="M15" s="88">
        <v>0</v>
      </c>
      <c r="N15" s="87">
        <v>0</v>
      </c>
      <c r="O15" s="88">
        <f>SUM(P15:R15)</f>
        <v>24</v>
      </c>
      <c r="P15" s="87">
        <v>0</v>
      </c>
      <c r="Q15" s="87">
        <v>0</v>
      </c>
      <c r="R15" s="2">
        <v>24</v>
      </c>
      <c r="S15" s="87">
        <v>0</v>
      </c>
      <c r="T15" s="87">
        <v>0</v>
      </c>
      <c r="U15" s="87">
        <v>0</v>
      </c>
      <c r="V15" s="89">
        <f>R15</f>
        <v>24</v>
      </c>
      <c r="W15" s="87">
        <v>0</v>
      </c>
      <c r="X15" s="90">
        <f>0.22*V15</f>
        <v>5.28</v>
      </c>
      <c r="Y15" s="2"/>
      <c r="Z15" s="2"/>
      <c r="AA15" s="14"/>
      <c r="AB15" s="2"/>
      <c r="AC15" s="17">
        <v>1</v>
      </c>
      <c r="AD15" s="285">
        <f t="shared" si="2"/>
        <v>31.68</v>
      </c>
    </row>
    <row r="16" spans="1:33" ht="16.5" customHeight="1" x14ac:dyDescent="0.3">
      <c r="A16" s="29">
        <v>6</v>
      </c>
      <c r="B16" s="2" t="s">
        <v>7</v>
      </c>
      <c r="C16" s="2" t="s">
        <v>11</v>
      </c>
      <c r="D16" s="73" t="s">
        <v>208</v>
      </c>
      <c r="E16" s="77" t="s">
        <v>58</v>
      </c>
      <c r="F16" s="16">
        <v>44949.395833333336</v>
      </c>
      <c r="G16" s="16">
        <v>44949.583333333336</v>
      </c>
      <c r="H16" s="92" t="s">
        <v>77</v>
      </c>
      <c r="I16" s="18">
        <f>(G16-F16)/AE9</f>
        <v>4.5</v>
      </c>
      <c r="J16" s="194">
        <v>2</v>
      </c>
      <c r="K16" s="193">
        <v>2</v>
      </c>
      <c r="L16" s="73" t="s">
        <v>80</v>
      </c>
      <c r="M16" s="88">
        <v>0</v>
      </c>
      <c r="N16" s="87">
        <v>0</v>
      </c>
      <c r="O16" s="88">
        <f>SUM(P16:R16)</f>
        <v>17</v>
      </c>
      <c r="P16" s="87">
        <v>0</v>
      </c>
      <c r="Q16" s="87">
        <v>0</v>
      </c>
      <c r="R16" s="2">
        <v>17</v>
      </c>
      <c r="S16" s="87">
        <v>0</v>
      </c>
      <c r="T16" s="87">
        <v>0</v>
      </c>
      <c r="U16" s="87">
        <v>0</v>
      </c>
      <c r="V16" s="89">
        <f>R16</f>
        <v>17</v>
      </c>
      <c r="W16" s="87">
        <v>0</v>
      </c>
      <c r="X16" s="90">
        <f t="shared" ref="X16:X22" si="4">0.22*V16</f>
        <v>3.74</v>
      </c>
      <c r="Y16" s="2"/>
      <c r="Z16" s="2"/>
      <c r="AA16" s="14"/>
      <c r="AB16" s="2"/>
      <c r="AC16" s="17">
        <v>1</v>
      </c>
      <c r="AD16" s="285">
        <f t="shared" si="2"/>
        <v>16.830000000000002</v>
      </c>
    </row>
    <row r="17" spans="1:30" s="98" customFormat="1" ht="16.5" customHeight="1" x14ac:dyDescent="0.3">
      <c r="A17" s="2">
        <v>7</v>
      </c>
      <c r="B17" s="2" t="s">
        <v>7</v>
      </c>
      <c r="C17" s="2" t="s">
        <v>11</v>
      </c>
      <c r="D17" s="73" t="s">
        <v>216</v>
      </c>
      <c r="E17" s="77" t="s">
        <v>58</v>
      </c>
      <c r="F17" s="16">
        <v>44951.416666666664</v>
      </c>
      <c r="G17" s="16">
        <v>44951.541666666664</v>
      </c>
      <c r="H17" s="92" t="s">
        <v>77</v>
      </c>
      <c r="I17" s="18">
        <f>(G17-F17)/AE9</f>
        <v>3</v>
      </c>
      <c r="J17" s="194">
        <v>2</v>
      </c>
      <c r="K17" s="193">
        <v>2</v>
      </c>
      <c r="L17" s="73" t="s">
        <v>80</v>
      </c>
      <c r="M17" s="88">
        <v>0</v>
      </c>
      <c r="N17" s="87">
        <v>0</v>
      </c>
      <c r="O17" s="88">
        <f t="shared" ref="O17:O18" si="5">SUM(P17:R17)</f>
        <v>20</v>
      </c>
      <c r="P17" s="87">
        <v>0</v>
      </c>
      <c r="Q17" s="87">
        <v>0</v>
      </c>
      <c r="R17" s="73">
        <v>20</v>
      </c>
      <c r="S17" s="87">
        <v>0</v>
      </c>
      <c r="T17" s="87">
        <v>0</v>
      </c>
      <c r="U17" s="87">
        <v>0</v>
      </c>
      <c r="V17" s="89">
        <f t="shared" ref="V17:V22" si="6">R17</f>
        <v>20</v>
      </c>
      <c r="W17" s="87">
        <v>0</v>
      </c>
      <c r="X17" s="90">
        <f t="shared" si="4"/>
        <v>4.4000000000000004</v>
      </c>
      <c r="Y17" s="2"/>
      <c r="Z17" s="73"/>
      <c r="AA17" s="73"/>
      <c r="AB17" s="73"/>
      <c r="AC17" s="116">
        <v>1</v>
      </c>
      <c r="AD17" s="285">
        <f t="shared" si="2"/>
        <v>13.200000000000001</v>
      </c>
    </row>
    <row r="18" spans="1:30" s="98" customFormat="1" ht="16.5" customHeight="1" x14ac:dyDescent="0.3">
      <c r="A18" s="29">
        <v>8</v>
      </c>
      <c r="B18" s="2" t="s">
        <v>10</v>
      </c>
      <c r="C18" s="2" t="s">
        <v>11</v>
      </c>
      <c r="D18" s="29" t="s">
        <v>217</v>
      </c>
      <c r="E18" s="102" t="s">
        <v>58</v>
      </c>
      <c r="F18" s="152">
        <v>44953.541666666664</v>
      </c>
      <c r="G18" s="152">
        <v>44953.666666666664</v>
      </c>
      <c r="H18" s="84" t="s">
        <v>77</v>
      </c>
      <c r="I18" s="18">
        <f>(G18-F18)/AE9</f>
        <v>3</v>
      </c>
      <c r="J18" s="192">
        <v>2</v>
      </c>
      <c r="K18" s="193">
        <v>2</v>
      </c>
      <c r="L18" s="86" t="s">
        <v>76</v>
      </c>
      <c r="M18" s="88">
        <v>0</v>
      </c>
      <c r="N18" s="87">
        <v>0</v>
      </c>
      <c r="O18" s="88">
        <f t="shared" si="5"/>
        <v>41</v>
      </c>
      <c r="P18" s="87">
        <v>0</v>
      </c>
      <c r="Q18" s="87">
        <v>0</v>
      </c>
      <c r="R18" s="73">
        <v>41</v>
      </c>
      <c r="S18" s="87">
        <v>0</v>
      </c>
      <c r="T18" s="87">
        <v>0</v>
      </c>
      <c r="U18" s="87">
        <v>0</v>
      </c>
      <c r="V18" s="89">
        <f t="shared" si="6"/>
        <v>41</v>
      </c>
      <c r="W18" s="87">
        <v>0</v>
      </c>
      <c r="X18" s="90">
        <f t="shared" si="4"/>
        <v>9.02</v>
      </c>
      <c r="Y18" s="2"/>
      <c r="Z18" s="73"/>
      <c r="AA18" s="73"/>
      <c r="AB18" s="73"/>
      <c r="AC18" s="116">
        <v>1</v>
      </c>
      <c r="AD18" s="285">
        <f t="shared" si="2"/>
        <v>27.06</v>
      </c>
    </row>
    <row r="19" spans="1:30" ht="19.05" customHeight="1" x14ac:dyDescent="0.3">
      <c r="A19" s="29">
        <v>9</v>
      </c>
      <c r="B19" s="2" t="s">
        <v>10</v>
      </c>
      <c r="C19" s="2" t="s">
        <v>11</v>
      </c>
      <c r="D19" s="29" t="s">
        <v>207</v>
      </c>
      <c r="E19" s="113" t="s">
        <v>12</v>
      </c>
      <c r="F19" s="152">
        <v>44959.375</v>
      </c>
      <c r="G19" s="181">
        <v>44959.666666666664</v>
      </c>
      <c r="H19" s="92" t="s">
        <v>77</v>
      </c>
      <c r="I19" s="18">
        <f>(G19-F19)/AE9</f>
        <v>6.9999999999417923</v>
      </c>
      <c r="J19" s="192">
        <v>2</v>
      </c>
      <c r="K19" s="193">
        <v>2</v>
      </c>
      <c r="L19" s="86" t="s">
        <v>137</v>
      </c>
      <c r="M19" s="88">
        <v>0</v>
      </c>
      <c r="N19" s="87">
        <v>0</v>
      </c>
      <c r="O19" s="88">
        <f t="shared" ref="O19:O21" si="7">SUM(P19:R19)</f>
        <v>448</v>
      </c>
      <c r="P19" s="87">
        <v>0</v>
      </c>
      <c r="Q19" s="87">
        <v>0</v>
      </c>
      <c r="R19" s="2">
        <v>448</v>
      </c>
      <c r="S19" s="87">
        <v>0</v>
      </c>
      <c r="T19" s="87">
        <v>0</v>
      </c>
      <c r="U19" s="87">
        <v>0</v>
      </c>
      <c r="V19" s="89">
        <f t="shared" si="6"/>
        <v>448</v>
      </c>
      <c r="W19" s="87">
        <v>1</v>
      </c>
      <c r="X19" s="90">
        <f>0.22*V19</f>
        <v>98.56</v>
      </c>
      <c r="Y19" s="2"/>
      <c r="Z19" s="73"/>
      <c r="AA19" s="73"/>
      <c r="AB19" s="73"/>
      <c r="AC19" s="73">
        <v>1</v>
      </c>
      <c r="AD19" s="285">
        <f t="shared" si="2"/>
        <v>689.91999999426309</v>
      </c>
    </row>
    <row r="20" spans="1:30" ht="19.05" customHeight="1" x14ac:dyDescent="0.3">
      <c r="A20" s="29">
        <v>10</v>
      </c>
      <c r="B20" s="2" t="s">
        <v>7</v>
      </c>
      <c r="C20" s="2" t="s">
        <v>11</v>
      </c>
      <c r="D20" s="2" t="s">
        <v>208</v>
      </c>
      <c r="E20" s="182" t="s">
        <v>58</v>
      </c>
      <c r="F20" s="16">
        <v>44963.375</v>
      </c>
      <c r="G20" s="183">
        <v>44963.5</v>
      </c>
      <c r="H20" s="92" t="s">
        <v>77</v>
      </c>
      <c r="I20" s="18">
        <f>(G20-F20)/AE9</f>
        <v>3</v>
      </c>
      <c r="J20" s="195">
        <v>2</v>
      </c>
      <c r="K20" s="193">
        <v>2</v>
      </c>
      <c r="L20" s="97" t="s">
        <v>52</v>
      </c>
      <c r="M20" s="88">
        <v>0</v>
      </c>
      <c r="N20" s="87">
        <v>0</v>
      </c>
      <c r="O20" s="88">
        <f t="shared" si="7"/>
        <v>24</v>
      </c>
      <c r="P20" s="87">
        <v>0</v>
      </c>
      <c r="Q20" s="87">
        <v>0</v>
      </c>
      <c r="R20" s="2">
        <v>24</v>
      </c>
      <c r="S20" s="87">
        <v>0</v>
      </c>
      <c r="T20" s="87">
        <v>0</v>
      </c>
      <c r="U20" s="87">
        <v>0</v>
      </c>
      <c r="V20" s="89">
        <f t="shared" si="6"/>
        <v>24</v>
      </c>
      <c r="W20" s="87">
        <v>2</v>
      </c>
      <c r="X20" s="90">
        <f t="shared" si="4"/>
        <v>5.28</v>
      </c>
      <c r="Y20" s="2"/>
      <c r="Z20" s="73"/>
      <c r="AA20" s="73"/>
      <c r="AB20" s="73"/>
      <c r="AC20" s="73">
        <v>1</v>
      </c>
      <c r="AD20" s="285">
        <f t="shared" si="2"/>
        <v>15.84</v>
      </c>
    </row>
    <row r="21" spans="1:30" ht="17.7" customHeight="1" x14ac:dyDescent="0.3">
      <c r="A21" s="29">
        <v>11</v>
      </c>
      <c r="B21" s="2" t="s">
        <v>10</v>
      </c>
      <c r="C21" s="2" t="s">
        <v>11</v>
      </c>
      <c r="D21" s="29" t="s">
        <v>209</v>
      </c>
      <c r="E21" s="180" t="s">
        <v>58</v>
      </c>
      <c r="F21" s="152">
        <v>44964.541666666664</v>
      </c>
      <c r="G21" s="181">
        <v>44964.625</v>
      </c>
      <c r="H21" s="92" t="s">
        <v>77</v>
      </c>
      <c r="I21" s="18">
        <f>(G21-F21)/AE9</f>
        <v>2.0000000000582077</v>
      </c>
      <c r="J21" s="195">
        <v>2</v>
      </c>
      <c r="K21" s="193">
        <v>2</v>
      </c>
      <c r="L21" s="86" t="s">
        <v>76</v>
      </c>
      <c r="M21" s="88">
        <v>0</v>
      </c>
      <c r="N21" s="87">
        <v>0</v>
      </c>
      <c r="O21" s="88">
        <f t="shared" si="7"/>
        <v>17</v>
      </c>
      <c r="P21" s="87">
        <v>0</v>
      </c>
      <c r="Q21" s="87">
        <v>0</v>
      </c>
      <c r="R21" s="2">
        <v>17</v>
      </c>
      <c r="S21" s="87">
        <v>0</v>
      </c>
      <c r="T21" s="87">
        <v>0</v>
      </c>
      <c r="U21" s="87">
        <v>0</v>
      </c>
      <c r="V21" s="89">
        <f t="shared" si="6"/>
        <v>17</v>
      </c>
      <c r="W21" s="87">
        <v>3</v>
      </c>
      <c r="X21" s="90">
        <f t="shared" si="4"/>
        <v>3.74</v>
      </c>
      <c r="Y21" s="2"/>
      <c r="Z21" s="73"/>
      <c r="AA21" s="73"/>
      <c r="AB21" s="73"/>
      <c r="AC21" s="73">
        <v>1</v>
      </c>
      <c r="AD21" s="285">
        <f t="shared" si="2"/>
        <v>7.4800000002176974</v>
      </c>
    </row>
    <row r="22" spans="1:30" x14ac:dyDescent="0.3">
      <c r="A22" s="29">
        <v>12</v>
      </c>
      <c r="B22" s="1" t="s">
        <v>10</v>
      </c>
      <c r="C22" s="29" t="s">
        <v>11</v>
      </c>
      <c r="D22" s="188" t="s">
        <v>221</v>
      </c>
      <c r="E22" s="189" t="s">
        <v>58</v>
      </c>
      <c r="F22" s="186">
        <v>44986.638888888891</v>
      </c>
      <c r="G22" s="186">
        <v>44986.694444444445</v>
      </c>
      <c r="H22" s="149" t="s">
        <v>218</v>
      </c>
      <c r="I22" s="18">
        <f>(G22-F22)/AE9</f>
        <v>1.3333333333139308</v>
      </c>
      <c r="J22" s="282">
        <v>2</v>
      </c>
      <c r="K22" s="196">
        <v>2</v>
      </c>
      <c r="L22" s="1" t="s">
        <v>76</v>
      </c>
      <c r="M22" s="87">
        <v>0</v>
      </c>
      <c r="N22" s="87">
        <v>0</v>
      </c>
      <c r="O22" s="187">
        <f>SUM(P22:R22)</f>
        <v>35</v>
      </c>
      <c r="P22" s="87">
        <v>0</v>
      </c>
      <c r="Q22" s="87">
        <v>0</v>
      </c>
      <c r="R22" s="112">
        <v>35</v>
      </c>
      <c r="S22" s="87">
        <v>0</v>
      </c>
      <c r="T22" s="87">
        <v>0</v>
      </c>
      <c r="U22" s="87">
        <v>0</v>
      </c>
      <c r="V22" s="187">
        <f t="shared" si="6"/>
        <v>35</v>
      </c>
      <c r="W22" s="87">
        <v>0</v>
      </c>
      <c r="X22" s="90">
        <f t="shared" si="4"/>
        <v>7.7</v>
      </c>
      <c r="Y22" s="2"/>
      <c r="Z22" s="2" t="s">
        <v>219</v>
      </c>
      <c r="AA22" s="112" t="s">
        <v>53</v>
      </c>
      <c r="AB22" s="112" t="s">
        <v>49</v>
      </c>
      <c r="AC22" s="2">
        <v>0</v>
      </c>
      <c r="AD22" s="285">
        <f t="shared" si="2"/>
        <v>10.266666666517267</v>
      </c>
    </row>
    <row r="23" spans="1:30" x14ac:dyDescent="0.3">
      <c r="A23" s="29">
        <v>13</v>
      </c>
      <c r="B23" s="2" t="s">
        <v>10</v>
      </c>
      <c r="C23" s="29" t="s">
        <v>11</v>
      </c>
      <c r="D23" s="2" t="s">
        <v>222</v>
      </c>
      <c r="E23" s="189" t="s">
        <v>58</v>
      </c>
      <c r="F23" s="16">
        <v>44987.416666666664</v>
      </c>
      <c r="G23" s="16">
        <v>44987.583333333336</v>
      </c>
      <c r="H23" s="91" t="s">
        <v>77</v>
      </c>
      <c r="I23" s="18">
        <f>(G23-F23)/AE9</f>
        <v>4.0000000001164153</v>
      </c>
      <c r="J23" s="197">
        <v>2</v>
      </c>
      <c r="K23" s="197">
        <v>2</v>
      </c>
      <c r="L23" s="2" t="s">
        <v>76</v>
      </c>
      <c r="M23" s="87">
        <v>0</v>
      </c>
      <c r="N23" s="87">
        <v>0</v>
      </c>
      <c r="O23" s="187">
        <f>SUM(P23:R23)</f>
        <v>33</v>
      </c>
      <c r="P23" s="87">
        <v>0</v>
      </c>
      <c r="Q23" s="87">
        <v>0</v>
      </c>
      <c r="R23" s="112">
        <v>33</v>
      </c>
      <c r="S23" s="87">
        <v>0</v>
      </c>
      <c r="T23" s="87">
        <v>0</v>
      </c>
      <c r="U23" s="87">
        <v>0</v>
      </c>
      <c r="V23" s="187">
        <f>R23</f>
        <v>33</v>
      </c>
      <c r="W23" s="87">
        <v>0</v>
      </c>
      <c r="X23" s="90">
        <f>0.22*V23</f>
        <v>7.26</v>
      </c>
      <c r="Y23" s="2"/>
      <c r="Z23" s="2"/>
      <c r="AA23" s="112"/>
      <c r="AB23" s="2"/>
      <c r="AC23" s="2">
        <v>1</v>
      </c>
      <c r="AD23" s="285">
        <f t="shared" si="2"/>
        <v>29.040000000845176</v>
      </c>
    </row>
    <row r="24" spans="1:30" x14ac:dyDescent="0.3">
      <c r="A24" s="29">
        <v>14</v>
      </c>
      <c r="B24" s="2" t="s">
        <v>10</v>
      </c>
      <c r="C24" s="29" t="s">
        <v>11</v>
      </c>
      <c r="D24" s="2" t="s">
        <v>222</v>
      </c>
      <c r="E24" s="189" t="s">
        <v>58</v>
      </c>
      <c r="F24" s="16">
        <v>44994.375</v>
      </c>
      <c r="G24" s="16">
        <v>44994.625</v>
      </c>
      <c r="H24" s="91" t="s">
        <v>77</v>
      </c>
      <c r="I24" s="18">
        <f>(G24-F24)/AE9</f>
        <v>6</v>
      </c>
      <c r="J24" s="197">
        <v>2</v>
      </c>
      <c r="K24" s="197">
        <v>2</v>
      </c>
      <c r="L24" s="2" t="s">
        <v>76</v>
      </c>
      <c r="M24" s="87">
        <v>0</v>
      </c>
      <c r="N24" s="87">
        <v>0</v>
      </c>
      <c r="O24" s="187">
        <f>SUM(P24:R24)</f>
        <v>33</v>
      </c>
      <c r="P24" s="87">
        <v>0</v>
      </c>
      <c r="Q24" s="87">
        <v>0</v>
      </c>
      <c r="R24" s="112">
        <v>33</v>
      </c>
      <c r="S24" s="87">
        <v>0</v>
      </c>
      <c r="T24" s="87">
        <v>0</v>
      </c>
      <c r="U24" s="87">
        <v>0</v>
      </c>
      <c r="V24" s="187">
        <f>R24</f>
        <v>33</v>
      </c>
      <c r="W24" s="87">
        <v>0</v>
      </c>
      <c r="X24" s="90">
        <f>0.22*V24</f>
        <v>7.26</v>
      </c>
      <c r="Y24" s="2"/>
      <c r="Z24" s="2"/>
      <c r="AA24" s="112"/>
      <c r="AB24" s="2"/>
      <c r="AC24" s="2">
        <v>1</v>
      </c>
      <c r="AD24" s="285">
        <f t="shared" si="2"/>
        <v>43.56</v>
      </c>
    </row>
    <row r="25" spans="1:30" x14ac:dyDescent="0.3">
      <c r="A25" s="29">
        <v>15</v>
      </c>
      <c r="B25" s="2" t="s">
        <v>7</v>
      </c>
      <c r="C25" s="29" t="s">
        <v>11</v>
      </c>
      <c r="D25" s="73" t="s">
        <v>223</v>
      </c>
      <c r="E25" s="189" t="s">
        <v>58</v>
      </c>
      <c r="F25" s="16">
        <v>44994.395833333336</v>
      </c>
      <c r="G25" s="16">
        <v>44994.479166666664</v>
      </c>
      <c r="H25" s="91" t="s">
        <v>77</v>
      </c>
      <c r="I25" s="18">
        <f>(G25-F25)/AE9</f>
        <v>1.9999999998835847</v>
      </c>
      <c r="J25" s="197">
        <v>2</v>
      </c>
      <c r="K25" s="197">
        <v>2</v>
      </c>
      <c r="L25" s="2" t="s">
        <v>228</v>
      </c>
      <c r="M25" s="87">
        <v>0</v>
      </c>
      <c r="N25" s="87">
        <v>0</v>
      </c>
      <c r="O25" s="187">
        <f t="shared" ref="O25:O31" si="8">SUM(P25:R25)</f>
        <v>19</v>
      </c>
      <c r="P25" s="87">
        <v>0</v>
      </c>
      <c r="Q25" s="87">
        <v>0</v>
      </c>
      <c r="R25" s="112">
        <v>19</v>
      </c>
      <c r="S25" s="87">
        <v>0</v>
      </c>
      <c r="T25" s="87">
        <v>0</v>
      </c>
      <c r="U25" s="87">
        <v>0</v>
      </c>
      <c r="V25" s="187">
        <f t="shared" ref="V25:V31" si="9">R25</f>
        <v>19</v>
      </c>
      <c r="W25" s="87">
        <v>0</v>
      </c>
      <c r="X25" s="90">
        <f t="shared" ref="X25:X31" si="10">0.22*V25</f>
        <v>4.18</v>
      </c>
      <c r="Y25" s="2"/>
      <c r="Z25" s="2"/>
      <c r="AA25" s="112"/>
      <c r="AB25" s="190"/>
      <c r="AC25" s="2">
        <v>1</v>
      </c>
      <c r="AD25" s="285">
        <f t="shared" si="2"/>
        <v>8.3599999995133842</v>
      </c>
    </row>
    <row r="26" spans="1:30" x14ac:dyDescent="0.3">
      <c r="A26" s="29">
        <v>16</v>
      </c>
      <c r="B26" s="2" t="s">
        <v>10</v>
      </c>
      <c r="C26" s="29" t="s">
        <v>11</v>
      </c>
      <c r="D26" s="2" t="s">
        <v>224</v>
      </c>
      <c r="E26" s="112" t="s">
        <v>12</v>
      </c>
      <c r="F26" s="16">
        <v>44995.4375</v>
      </c>
      <c r="G26" s="16">
        <v>44995.5625</v>
      </c>
      <c r="H26" s="91" t="s">
        <v>0</v>
      </c>
      <c r="I26" s="18">
        <f>(G26-F26)/AE9</f>
        <v>3</v>
      </c>
      <c r="J26" s="197">
        <v>2</v>
      </c>
      <c r="K26" s="197">
        <v>2</v>
      </c>
      <c r="L26" s="191" t="s">
        <v>229</v>
      </c>
      <c r="M26" s="87">
        <v>0</v>
      </c>
      <c r="N26" s="87">
        <v>0</v>
      </c>
      <c r="O26" s="187">
        <f t="shared" si="8"/>
        <v>248</v>
      </c>
      <c r="P26" s="87">
        <v>0</v>
      </c>
      <c r="Q26" s="87">
        <v>0</v>
      </c>
      <c r="R26" s="112">
        <v>248</v>
      </c>
      <c r="S26" s="87">
        <v>0</v>
      </c>
      <c r="T26" s="87">
        <v>0</v>
      </c>
      <c r="U26" s="87">
        <v>0</v>
      </c>
      <c r="V26" s="187">
        <f t="shared" si="9"/>
        <v>248</v>
      </c>
      <c r="W26" s="87">
        <v>0</v>
      </c>
      <c r="X26" s="90">
        <f t="shared" si="10"/>
        <v>54.56</v>
      </c>
      <c r="Y26" s="2"/>
      <c r="Z26" s="2" t="s">
        <v>220</v>
      </c>
      <c r="AA26" s="185" t="s">
        <v>60</v>
      </c>
      <c r="AB26" s="115" t="s">
        <v>49</v>
      </c>
      <c r="AC26" s="2">
        <v>1</v>
      </c>
      <c r="AD26" s="285">
        <f t="shared" si="2"/>
        <v>163.68</v>
      </c>
    </row>
    <row r="27" spans="1:30" x14ac:dyDescent="0.3">
      <c r="A27" s="29">
        <v>17</v>
      </c>
      <c r="B27" s="2" t="s">
        <v>7</v>
      </c>
      <c r="C27" s="29" t="s">
        <v>11</v>
      </c>
      <c r="D27" s="73" t="s">
        <v>225</v>
      </c>
      <c r="E27" s="189" t="s">
        <v>58</v>
      </c>
      <c r="F27" s="16">
        <v>44998.416666666664</v>
      </c>
      <c r="G27" s="16">
        <v>44998.583333333336</v>
      </c>
      <c r="H27" s="91" t="s">
        <v>77</v>
      </c>
      <c r="I27" s="18">
        <f>(G27-F27)/AE9</f>
        <v>4.0000000001164153</v>
      </c>
      <c r="J27" s="197">
        <v>2</v>
      </c>
      <c r="K27" s="197">
        <v>2</v>
      </c>
      <c r="L27" s="2" t="s">
        <v>230</v>
      </c>
      <c r="M27" s="87">
        <v>0</v>
      </c>
      <c r="N27" s="87">
        <v>0</v>
      </c>
      <c r="O27" s="187">
        <f t="shared" si="8"/>
        <v>32</v>
      </c>
      <c r="P27" s="87">
        <v>0</v>
      </c>
      <c r="Q27" s="87">
        <v>0</v>
      </c>
      <c r="R27" s="112">
        <v>32</v>
      </c>
      <c r="S27" s="87">
        <v>0</v>
      </c>
      <c r="T27" s="87">
        <v>0</v>
      </c>
      <c r="U27" s="87">
        <v>0</v>
      </c>
      <c r="V27" s="187">
        <f t="shared" si="9"/>
        <v>32</v>
      </c>
      <c r="W27" s="87">
        <v>0</v>
      </c>
      <c r="X27" s="90">
        <f>0.22*V27</f>
        <v>7.04</v>
      </c>
      <c r="Y27" s="2"/>
      <c r="Z27" s="2"/>
      <c r="AA27" s="112"/>
      <c r="AB27" s="190"/>
      <c r="AC27" s="2">
        <v>1</v>
      </c>
      <c r="AD27" s="285">
        <f t="shared" si="2"/>
        <v>28.160000000819565</v>
      </c>
    </row>
    <row r="28" spans="1:30" x14ac:dyDescent="0.3">
      <c r="A28" s="29">
        <v>18</v>
      </c>
      <c r="B28" s="2" t="s">
        <v>7</v>
      </c>
      <c r="C28" s="29" t="s">
        <v>11</v>
      </c>
      <c r="D28" s="74" t="s">
        <v>226</v>
      </c>
      <c r="E28" s="189" t="s">
        <v>58</v>
      </c>
      <c r="F28" s="16">
        <v>45007.395833333336</v>
      </c>
      <c r="G28" s="16">
        <v>45007.520833333336</v>
      </c>
      <c r="H28" s="92" t="s">
        <v>77</v>
      </c>
      <c r="I28" s="18">
        <f>(G28-F28)/AE9</f>
        <v>3</v>
      </c>
      <c r="J28" s="197">
        <v>2</v>
      </c>
      <c r="K28" s="197">
        <v>2</v>
      </c>
      <c r="L28" s="2" t="s">
        <v>228</v>
      </c>
      <c r="M28" s="87">
        <v>0</v>
      </c>
      <c r="N28" s="87">
        <v>0</v>
      </c>
      <c r="O28" s="187">
        <f t="shared" si="8"/>
        <v>21</v>
      </c>
      <c r="P28" s="87">
        <v>0</v>
      </c>
      <c r="Q28" s="87">
        <v>0</v>
      </c>
      <c r="R28" s="112">
        <v>21</v>
      </c>
      <c r="S28" s="87">
        <v>0</v>
      </c>
      <c r="T28" s="87">
        <v>0</v>
      </c>
      <c r="U28" s="87">
        <v>0</v>
      </c>
      <c r="V28" s="187">
        <f t="shared" si="9"/>
        <v>21</v>
      </c>
      <c r="W28" s="87">
        <v>0</v>
      </c>
      <c r="X28" s="90">
        <f t="shared" si="10"/>
        <v>4.62</v>
      </c>
      <c r="Y28" s="2"/>
      <c r="Z28" s="2"/>
      <c r="AA28" s="112"/>
      <c r="AB28" s="190"/>
      <c r="AC28" s="2">
        <v>1</v>
      </c>
      <c r="AD28" s="285">
        <f t="shared" si="2"/>
        <v>13.86</v>
      </c>
    </row>
    <row r="29" spans="1:30" x14ac:dyDescent="0.3">
      <c r="A29" s="29">
        <v>19</v>
      </c>
      <c r="B29" s="2" t="s">
        <v>7</v>
      </c>
      <c r="C29" s="29" t="s">
        <v>11</v>
      </c>
      <c r="D29" s="73" t="s">
        <v>210</v>
      </c>
      <c r="E29" s="189" t="s">
        <v>58</v>
      </c>
      <c r="F29" s="16">
        <v>45008.416666666664</v>
      </c>
      <c r="G29" s="16">
        <v>45008.5</v>
      </c>
      <c r="H29" s="92" t="s">
        <v>77</v>
      </c>
      <c r="I29" s="18">
        <f>(G29-F29)/AE9</f>
        <v>2.0000000000582077</v>
      </c>
      <c r="J29" s="197">
        <v>2</v>
      </c>
      <c r="K29" s="197">
        <v>2</v>
      </c>
      <c r="L29" s="2" t="s">
        <v>228</v>
      </c>
      <c r="M29" s="87">
        <v>0</v>
      </c>
      <c r="N29" s="87">
        <v>0</v>
      </c>
      <c r="O29" s="187">
        <f t="shared" si="8"/>
        <v>16</v>
      </c>
      <c r="P29" s="87">
        <v>0</v>
      </c>
      <c r="Q29" s="87">
        <v>0</v>
      </c>
      <c r="R29" s="112">
        <v>16</v>
      </c>
      <c r="S29" s="87">
        <v>0</v>
      </c>
      <c r="T29" s="87">
        <v>0</v>
      </c>
      <c r="U29" s="87">
        <v>0</v>
      </c>
      <c r="V29" s="187">
        <f t="shared" si="9"/>
        <v>16</v>
      </c>
      <c r="W29" s="87">
        <v>0</v>
      </c>
      <c r="X29" s="90">
        <f t="shared" si="10"/>
        <v>3.52</v>
      </c>
      <c r="Y29" s="2"/>
      <c r="Z29" s="2"/>
      <c r="AA29" s="112"/>
      <c r="AB29" s="190"/>
      <c r="AC29" s="2">
        <v>1</v>
      </c>
      <c r="AD29" s="285">
        <f t="shared" si="2"/>
        <v>7.0400000002048913</v>
      </c>
    </row>
    <row r="30" spans="1:30" x14ac:dyDescent="0.3">
      <c r="A30" s="29">
        <v>20</v>
      </c>
      <c r="B30" s="2" t="s">
        <v>7</v>
      </c>
      <c r="C30" s="29" t="s">
        <v>11</v>
      </c>
      <c r="D30" s="73" t="s">
        <v>227</v>
      </c>
      <c r="E30" s="189" t="s">
        <v>58</v>
      </c>
      <c r="F30" s="16">
        <v>45012.416666666664</v>
      </c>
      <c r="G30" s="16">
        <v>45012.604166666664</v>
      </c>
      <c r="H30" s="92" t="s">
        <v>77</v>
      </c>
      <c r="I30" s="18">
        <f>(G30-F30)/AE9</f>
        <v>4.5</v>
      </c>
      <c r="J30" s="197">
        <v>2</v>
      </c>
      <c r="K30" s="197">
        <v>2</v>
      </c>
      <c r="L30" s="2" t="s">
        <v>228</v>
      </c>
      <c r="M30" s="87">
        <v>0</v>
      </c>
      <c r="N30" s="87">
        <v>0</v>
      </c>
      <c r="O30" s="187">
        <f t="shared" si="8"/>
        <v>18</v>
      </c>
      <c r="P30" s="87">
        <v>0</v>
      </c>
      <c r="Q30" s="87">
        <v>0</v>
      </c>
      <c r="R30" s="112">
        <v>18</v>
      </c>
      <c r="S30" s="87">
        <v>0</v>
      </c>
      <c r="T30" s="87">
        <v>0</v>
      </c>
      <c r="U30" s="87">
        <v>0</v>
      </c>
      <c r="V30" s="187">
        <f t="shared" si="9"/>
        <v>18</v>
      </c>
      <c r="W30" s="87">
        <v>0</v>
      </c>
      <c r="X30" s="90">
        <f t="shared" si="10"/>
        <v>3.96</v>
      </c>
      <c r="Y30" s="2"/>
      <c r="Z30" s="2"/>
      <c r="AA30" s="112"/>
      <c r="AB30" s="190"/>
      <c r="AC30" s="2">
        <v>1</v>
      </c>
      <c r="AD30" s="285">
        <f t="shared" si="2"/>
        <v>17.82</v>
      </c>
    </row>
    <row r="31" spans="1:30" x14ac:dyDescent="0.3">
      <c r="A31" s="29">
        <v>21</v>
      </c>
      <c r="B31" s="2" t="s">
        <v>7</v>
      </c>
      <c r="C31" s="29" t="s">
        <v>11</v>
      </c>
      <c r="D31" s="73" t="s">
        <v>227</v>
      </c>
      <c r="E31" s="189" t="s">
        <v>58</v>
      </c>
      <c r="F31" s="16">
        <v>45013.416666666664</v>
      </c>
      <c r="G31" s="16">
        <v>45013.604166666664</v>
      </c>
      <c r="H31" s="92" t="s">
        <v>77</v>
      </c>
      <c r="I31" s="18">
        <f>(G31-F31)/AE9</f>
        <v>4.5</v>
      </c>
      <c r="J31" s="197">
        <v>2</v>
      </c>
      <c r="K31" s="197">
        <v>2</v>
      </c>
      <c r="L31" s="2" t="s">
        <v>228</v>
      </c>
      <c r="M31" s="87">
        <v>0</v>
      </c>
      <c r="N31" s="87">
        <v>0</v>
      </c>
      <c r="O31" s="187">
        <f t="shared" si="8"/>
        <v>18</v>
      </c>
      <c r="P31" s="87">
        <v>0</v>
      </c>
      <c r="Q31" s="87">
        <v>0</v>
      </c>
      <c r="R31" s="112">
        <v>18</v>
      </c>
      <c r="S31" s="87">
        <v>0</v>
      </c>
      <c r="T31" s="87">
        <v>0</v>
      </c>
      <c r="U31" s="87">
        <v>0</v>
      </c>
      <c r="V31" s="187">
        <f t="shared" si="9"/>
        <v>18</v>
      </c>
      <c r="W31" s="87">
        <v>0</v>
      </c>
      <c r="X31" s="90">
        <f t="shared" si="10"/>
        <v>3.96</v>
      </c>
      <c r="Y31" s="2"/>
      <c r="Z31" s="2"/>
      <c r="AA31" s="112"/>
      <c r="AB31" s="190"/>
      <c r="AC31" s="2">
        <v>1</v>
      </c>
      <c r="AD31" s="285">
        <f>I31*X31</f>
        <v>17.82</v>
      </c>
    </row>
    <row r="32" spans="1:30" x14ac:dyDescent="0.3">
      <c r="X32" s="281"/>
      <c r="AC32" s="286" t="s">
        <v>232</v>
      </c>
      <c r="AD32" s="287">
        <f>SUM(AD11:AD31)</f>
        <v>1556.5416666707983</v>
      </c>
    </row>
  </sheetData>
  <mergeCells count="32">
    <mergeCell ref="AD6:AD9"/>
    <mergeCell ref="F7:F9"/>
    <mergeCell ref="AC6:AC9"/>
    <mergeCell ref="M7:M9"/>
    <mergeCell ref="N7:N9"/>
    <mergeCell ref="O7:W7"/>
    <mergeCell ref="X7:X9"/>
    <mergeCell ref="O8:O9"/>
    <mergeCell ref="P8:R8"/>
    <mergeCell ref="S8:V8"/>
    <mergeCell ref="W8:W9"/>
    <mergeCell ref="AA8:AA9"/>
    <mergeCell ref="AB8:AB9"/>
    <mergeCell ref="Z8:Z9"/>
    <mergeCell ref="G7:G9"/>
    <mergeCell ref="H7:H9"/>
    <mergeCell ref="C7:C9"/>
    <mergeCell ref="A1:U1"/>
    <mergeCell ref="A3:Z3"/>
    <mergeCell ref="A4:Z4"/>
    <mergeCell ref="A6:I6"/>
    <mergeCell ref="L6:X6"/>
    <mergeCell ref="Y6:Y9"/>
    <mergeCell ref="Z6:AB7"/>
    <mergeCell ref="J6:J9"/>
    <mergeCell ref="K6:K9"/>
    <mergeCell ref="A7:A9"/>
    <mergeCell ref="L7:L9"/>
    <mergeCell ref="I7:I9"/>
    <mergeCell ref="B7:B9"/>
    <mergeCell ref="D7:D9"/>
    <mergeCell ref="E7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39"/>
  <sheetViews>
    <sheetView topLeftCell="A22" workbookViewId="0">
      <selection activeCell="AD9" sqref="AD9"/>
    </sheetView>
  </sheetViews>
  <sheetFormatPr defaultRowHeight="14.3" x14ac:dyDescent="0.25"/>
  <cols>
    <col min="6" max="6" width="16.375" bestFit="1" customWidth="1"/>
    <col min="7" max="7" width="16.25" bestFit="1" customWidth="1"/>
  </cols>
  <sheetData>
    <row r="1" spans="1:31" x14ac:dyDescent="0.25">
      <c r="A1" s="200"/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AC1" s="3"/>
    </row>
    <row r="2" spans="1:31" x14ac:dyDescent="0.25">
      <c r="A2" t="s">
        <v>13</v>
      </c>
      <c r="S2" s="13" t="s">
        <v>61</v>
      </c>
      <c r="T2" s="4" t="s">
        <v>62</v>
      </c>
      <c r="U2" s="5">
        <v>2021</v>
      </c>
      <c r="V2" t="s">
        <v>15</v>
      </c>
      <c r="AA2" s="6"/>
      <c r="AB2" s="6"/>
      <c r="AC2" s="3"/>
      <c r="AD2" s="6"/>
      <c r="AE2" s="6"/>
    </row>
    <row r="3" spans="1:31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AA3" s="6"/>
      <c r="AB3" s="6"/>
      <c r="AC3" s="3"/>
      <c r="AD3" s="6"/>
      <c r="AE3" s="6"/>
    </row>
    <row r="4" spans="1:31" x14ac:dyDescent="0.25">
      <c r="A4" s="202" t="s">
        <v>17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7"/>
      <c r="Z4" s="7"/>
      <c r="AA4" s="7"/>
      <c r="AB4" s="7"/>
      <c r="AC4" s="8"/>
      <c r="AD4" s="7"/>
      <c r="AE4" s="7"/>
    </row>
    <row r="5" spans="1:31" s="4" customFormat="1" ht="27.7" customHeight="1" thickBot="1" x14ac:dyDescent="0.3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/>
      <c r="X5"/>
      <c r="Y5"/>
      <c r="Z5"/>
      <c r="AA5"/>
      <c r="AB5"/>
      <c r="AC5" s="3"/>
      <c r="AD5"/>
      <c r="AE5"/>
    </row>
    <row r="6" spans="1:31" ht="32.299999999999997" customHeight="1" thickBot="1" x14ac:dyDescent="0.3">
      <c r="A6" s="204" t="s">
        <v>18</v>
      </c>
      <c r="B6" s="205"/>
      <c r="C6" s="205"/>
      <c r="D6" s="205"/>
      <c r="E6" s="205"/>
      <c r="F6" s="205"/>
      <c r="G6" s="205"/>
      <c r="H6" s="205"/>
      <c r="I6" s="206"/>
      <c r="J6" s="205" t="s">
        <v>21</v>
      </c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6"/>
      <c r="W6" s="198" t="s">
        <v>22</v>
      </c>
      <c r="X6" s="211" t="s">
        <v>23</v>
      </c>
      <c r="Y6" s="212"/>
      <c r="Z6" s="213"/>
      <c r="AA6" s="210" t="s">
        <v>24</v>
      </c>
    </row>
    <row r="7" spans="1:31" ht="171.7" customHeight="1" thickBot="1" x14ac:dyDescent="0.3">
      <c r="A7" s="198" t="s">
        <v>25</v>
      </c>
      <c r="B7" s="198" t="s">
        <v>26</v>
      </c>
      <c r="C7" s="198" t="s">
        <v>27</v>
      </c>
      <c r="D7" s="198" t="s">
        <v>6</v>
      </c>
      <c r="E7" s="198" t="s">
        <v>5</v>
      </c>
      <c r="F7" s="198" t="s">
        <v>4</v>
      </c>
      <c r="G7" s="198" t="s">
        <v>3</v>
      </c>
      <c r="H7" s="198" t="s">
        <v>28</v>
      </c>
      <c r="I7" s="198" t="s">
        <v>2</v>
      </c>
      <c r="J7" s="210" t="s">
        <v>1</v>
      </c>
      <c r="K7" s="198" t="s">
        <v>29</v>
      </c>
      <c r="L7" s="198" t="s">
        <v>30</v>
      </c>
      <c r="M7" s="204" t="s">
        <v>31</v>
      </c>
      <c r="N7" s="205"/>
      <c r="O7" s="205"/>
      <c r="P7" s="205"/>
      <c r="Q7" s="205"/>
      <c r="R7" s="205"/>
      <c r="S7" s="205"/>
      <c r="T7" s="205"/>
      <c r="U7" s="206"/>
      <c r="V7" s="198" t="s">
        <v>32</v>
      </c>
      <c r="W7" s="199"/>
      <c r="X7" s="214"/>
      <c r="Y7" s="215"/>
      <c r="Z7" s="216"/>
      <c r="AA7" s="221"/>
    </row>
    <row r="8" spans="1:31" ht="63.7" customHeight="1" thickBot="1" x14ac:dyDescent="0.3">
      <c r="A8" s="199"/>
      <c r="B8" s="199"/>
      <c r="C8" s="199"/>
      <c r="D8" s="199"/>
      <c r="E8" s="199"/>
      <c r="F8" s="199"/>
      <c r="G8" s="199"/>
      <c r="H8" s="199"/>
      <c r="I8" s="199"/>
      <c r="J8" s="221"/>
      <c r="K8" s="199"/>
      <c r="L8" s="199"/>
      <c r="M8" s="198" t="s">
        <v>33</v>
      </c>
      <c r="N8" s="204" t="s">
        <v>34</v>
      </c>
      <c r="O8" s="205"/>
      <c r="P8" s="206"/>
      <c r="Q8" s="204" t="s">
        <v>35</v>
      </c>
      <c r="R8" s="205"/>
      <c r="S8" s="205"/>
      <c r="T8" s="206"/>
      <c r="U8" s="198" t="s">
        <v>36</v>
      </c>
      <c r="V8" s="199"/>
      <c r="W8" s="199"/>
      <c r="X8" s="198" t="s">
        <v>37</v>
      </c>
      <c r="Y8" s="198" t="s">
        <v>38</v>
      </c>
      <c r="Z8" s="198" t="s">
        <v>39</v>
      </c>
      <c r="AA8" s="221"/>
    </row>
    <row r="9" spans="1:31" ht="71.349999999999994" customHeight="1" thickBot="1" x14ac:dyDescent="0.3">
      <c r="A9" s="199"/>
      <c r="B9" s="199"/>
      <c r="C9" s="199"/>
      <c r="D9" s="199"/>
      <c r="E9" s="199"/>
      <c r="F9" s="199"/>
      <c r="G9" s="199"/>
      <c r="H9" s="199"/>
      <c r="I9" s="199"/>
      <c r="J9" s="221"/>
      <c r="K9" s="199"/>
      <c r="L9" s="199"/>
      <c r="M9" s="199"/>
      <c r="N9" s="15" t="s">
        <v>40</v>
      </c>
      <c r="O9" s="15" t="s">
        <v>41</v>
      </c>
      <c r="P9" s="15" t="s">
        <v>42</v>
      </c>
      <c r="Q9" s="15" t="s">
        <v>43</v>
      </c>
      <c r="R9" s="15" t="s">
        <v>44</v>
      </c>
      <c r="S9" s="15" t="s">
        <v>45</v>
      </c>
      <c r="T9" s="15" t="s">
        <v>46</v>
      </c>
      <c r="U9" s="199"/>
      <c r="V9" s="199"/>
      <c r="W9" s="199"/>
      <c r="X9" s="199"/>
      <c r="Y9" s="199"/>
      <c r="Z9" s="199"/>
      <c r="AA9" s="221"/>
      <c r="AD9" s="11">
        <v>4.1666666666666664E-2</v>
      </c>
    </row>
    <row r="10" spans="1:31" ht="17.350000000000001" customHeight="1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</row>
    <row r="11" spans="1:31" x14ac:dyDescent="0.25">
      <c r="A11" t="e">
        <f>'1 кв.2023'!#REF!</f>
        <v>#REF!</v>
      </c>
      <c r="B11" t="e">
        <f>'1 кв.2023'!#REF!</f>
        <v>#REF!</v>
      </c>
      <c r="C11" t="e">
        <f>'1 кв.2023'!#REF!</f>
        <v>#REF!</v>
      </c>
      <c r="D11" t="e">
        <f>'1 кв.2023'!#REF!</f>
        <v>#REF!</v>
      </c>
      <c r="E11" t="e">
        <f>'1 кв.2023'!#REF!</f>
        <v>#REF!</v>
      </c>
      <c r="F11" s="114" t="e">
        <f>'1 кв.2023'!#REF!</f>
        <v>#REF!</v>
      </c>
      <c r="G11" s="114" t="e">
        <f>'1 кв.2023'!#REF!</f>
        <v>#REF!</v>
      </c>
      <c r="H11" t="e">
        <f>'1 кв.2023'!#REF!</f>
        <v>#REF!</v>
      </c>
      <c r="I11" t="e">
        <f>'1 кв.2023'!#REF!</f>
        <v>#REF!</v>
      </c>
      <c r="J11" t="e">
        <f>'1 кв.2023'!#REF!</f>
        <v>#REF!</v>
      </c>
      <c r="K11" t="e">
        <f>'1 кв.2023'!#REF!</f>
        <v>#REF!</v>
      </c>
      <c r="L11" t="e">
        <f>'1 кв.2023'!#REF!</f>
        <v>#REF!</v>
      </c>
      <c r="M11" t="e">
        <f>'1 кв.2023'!#REF!</f>
        <v>#REF!</v>
      </c>
      <c r="N11" t="e">
        <f>'1 кв.2023'!#REF!</f>
        <v>#REF!</v>
      </c>
      <c r="O11" t="e">
        <f>'1 кв.2023'!#REF!</f>
        <v>#REF!</v>
      </c>
      <c r="P11" t="e">
        <f>'1 кв.2023'!#REF!</f>
        <v>#REF!</v>
      </c>
      <c r="Q11" t="e">
        <f>'1 кв.2023'!#REF!</f>
        <v>#REF!</v>
      </c>
      <c r="R11" t="e">
        <f>'1 кв.2023'!#REF!</f>
        <v>#REF!</v>
      </c>
      <c r="S11" t="e">
        <f>'1 кв.2023'!#REF!</f>
        <v>#REF!</v>
      </c>
      <c r="T11" t="e">
        <f>'1 кв.2023'!#REF!</f>
        <v>#REF!</v>
      </c>
      <c r="U11" t="e">
        <f>'1 кв.2023'!#REF!</f>
        <v>#REF!</v>
      </c>
      <c r="V11" t="e">
        <f>'1 кв.2023'!#REF!</f>
        <v>#REF!</v>
      </c>
      <c r="W11" t="e">
        <f>'1 кв.2023'!#REF!</f>
        <v>#REF!</v>
      </c>
      <c r="X11" t="e">
        <f>'1 кв.2023'!#REF!</f>
        <v>#REF!</v>
      </c>
      <c r="Y11" t="e">
        <f>'1 кв.2023'!#REF!</f>
        <v>#REF!</v>
      </c>
      <c r="Z11" t="e">
        <f>'1 кв.2023'!#REF!</f>
        <v>#REF!</v>
      </c>
      <c r="AA11" t="e">
        <f>'1 кв.2023'!#REF!</f>
        <v>#REF!</v>
      </c>
    </row>
    <row r="12" spans="1:31" x14ac:dyDescent="0.25">
      <c r="A12" t="e">
        <f>'1 кв.2023'!#REF!</f>
        <v>#REF!</v>
      </c>
      <c r="B12" t="e">
        <f>'1 кв.2023'!#REF!</f>
        <v>#REF!</v>
      </c>
      <c r="C12" t="e">
        <f>'1 кв.2023'!#REF!</f>
        <v>#REF!</v>
      </c>
      <c r="D12" t="e">
        <f>'1 кв.2023'!#REF!</f>
        <v>#REF!</v>
      </c>
      <c r="E12" t="e">
        <f>'1 кв.2023'!#REF!</f>
        <v>#REF!</v>
      </c>
      <c r="F12" s="114" t="e">
        <f>'1 кв.2023'!#REF!</f>
        <v>#REF!</v>
      </c>
      <c r="G12" s="114" t="e">
        <f>'1 кв.2023'!#REF!</f>
        <v>#REF!</v>
      </c>
      <c r="H12" t="e">
        <f>'1 кв.2023'!#REF!</f>
        <v>#REF!</v>
      </c>
      <c r="I12" t="e">
        <f>'1 кв.2023'!#REF!</f>
        <v>#REF!</v>
      </c>
      <c r="J12" t="e">
        <f>'1 кв.2023'!#REF!</f>
        <v>#REF!</v>
      </c>
      <c r="K12" t="e">
        <f>'1 кв.2023'!#REF!</f>
        <v>#REF!</v>
      </c>
      <c r="L12" t="e">
        <f>'1 кв.2023'!#REF!</f>
        <v>#REF!</v>
      </c>
      <c r="M12" t="e">
        <f>'1 кв.2023'!#REF!</f>
        <v>#REF!</v>
      </c>
      <c r="N12" t="e">
        <f>'1 кв.2023'!#REF!</f>
        <v>#REF!</v>
      </c>
      <c r="O12" t="e">
        <f>'1 кв.2023'!#REF!</f>
        <v>#REF!</v>
      </c>
      <c r="P12" t="e">
        <f>'1 кв.2023'!#REF!</f>
        <v>#REF!</v>
      </c>
      <c r="Q12" t="e">
        <f>'1 кв.2023'!#REF!</f>
        <v>#REF!</v>
      </c>
      <c r="R12" t="e">
        <f>'1 кв.2023'!#REF!</f>
        <v>#REF!</v>
      </c>
      <c r="S12" t="e">
        <f>'1 кв.2023'!#REF!</f>
        <v>#REF!</v>
      </c>
      <c r="T12" t="e">
        <f>'1 кв.2023'!#REF!</f>
        <v>#REF!</v>
      </c>
      <c r="U12" t="e">
        <f>'1 кв.2023'!#REF!</f>
        <v>#REF!</v>
      </c>
      <c r="V12" t="e">
        <f>'1 кв.2023'!#REF!</f>
        <v>#REF!</v>
      </c>
      <c r="W12" t="e">
        <f>'1 кв.2023'!#REF!</f>
        <v>#REF!</v>
      </c>
      <c r="X12" t="e">
        <f>'1 кв.2023'!#REF!</f>
        <v>#REF!</v>
      </c>
      <c r="Y12" t="e">
        <f>'1 кв.2023'!#REF!</f>
        <v>#REF!</v>
      </c>
      <c r="Z12" t="e">
        <f>'1 кв.2023'!#REF!</f>
        <v>#REF!</v>
      </c>
      <c r="AA12" t="e">
        <f>'1 кв.2023'!#REF!</f>
        <v>#REF!</v>
      </c>
    </row>
    <row r="13" spans="1:31" x14ac:dyDescent="0.25">
      <c r="A13" t="e">
        <f>'1 кв.2023'!#REF!</f>
        <v>#REF!</v>
      </c>
      <c r="B13" t="e">
        <f>'1 кв.2023'!#REF!</f>
        <v>#REF!</v>
      </c>
      <c r="C13" t="e">
        <f>'1 кв.2023'!#REF!</f>
        <v>#REF!</v>
      </c>
      <c r="D13" t="e">
        <f>'1 кв.2023'!#REF!</f>
        <v>#REF!</v>
      </c>
      <c r="E13" t="e">
        <f>'1 кв.2023'!#REF!</f>
        <v>#REF!</v>
      </c>
      <c r="F13" s="114" t="e">
        <f>'1 кв.2023'!#REF!</f>
        <v>#REF!</v>
      </c>
      <c r="G13" s="114" t="e">
        <f>'1 кв.2023'!#REF!</f>
        <v>#REF!</v>
      </c>
      <c r="H13" t="e">
        <f>'1 кв.2023'!#REF!</f>
        <v>#REF!</v>
      </c>
      <c r="I13" t="e">
        <f>'1 кв.2023'!#REF!</f>
        <v>#REF!</v>
      </c>
      <c r="J13" t="e">
        <f>'1 кв.2023'!#REF!</f>
        <v>#REF!</v>
      </c>
      <c r="K13" t="e">
        <f>'1 кв.2023'!#REF!</f>
        <v>#REF!</v>
      </c>
      <c r="L13" t="e">
        <f>'1 кв.2023'!#REF!</f>
        <v>#REF!</v>
      </c>
      <c r="M13" t="e">
        <f>'1 кв.2023'!#REF!</f>
        <v>#REF!</v>
      </c>
      <c r="N13" t="e">
        <f>'1 кв.2023'!#REF!</f>
        <v>#REF!</v>
      </c>
      <c r="O13" t="e">
        <f>'1 кв.2023'!#REF!</f>
        <v>#REF!</v>
      </c>
      <c r="P13" t="e">
        <f>'1 кв.2023'!#REF!</f>
        <v>#REF!</v>
      </c>
      <c r="Q13" t="e">
        <f>'1 кв.2023'!#REF!</f>
        <v>#REF!</v>
      </c>
      <c r="R13" t="e">
        <f>'1 кв.2023'!#REF!</f>
        <v>#REF!</v>
      </c>
      <c r="S13" t="e">
        <f>'1 кв.2023'!#REF!</f>
        <v>#REF!</v>
      </c>
      <c r="T13" t="e">
        <f>'1 кв.2023'!#REF!</f>
        <v>#REF!</v>
      </c>
      <c r="U13" t="e">
        <f>'1 кв.2023'!#REF!</f>
        <v>#REF!</v>
      </c>
      <c r="V13" t="e">
        <f>'1 кв.2023'!#REF!</f>
        <v>#REF!</v>
      </c>
      <c r="W13" t="e">
        <f>'1 кв.2023'!#REF!</f>
        <v>#REF!</v>
      </c>
      <c r="X13" t="e">
        <f>'1 кв.2023'!#REF!</f>
        <v>#REF!</v>
      </c>
      <c r="Y13" t="e">
        <f>'1 кв.2023'!#REF!</f>
        <v>#REF!</v>
      </c>
      <c r="Z13" t="e">
        <f>'1 кв.2023'!#REF!</f>
        <v>#REF!</v>
      </c>
      <c r="AA13" t="e">
        <f>'1 кв.2023'!#REF!</f>
        <v>#REF!</v>
      </c>
    </row>
    <row r="14" spans="1:31" x14ac:dyDescent="0.25">
      <c r="A14" t="e">
        <f>'1 кв.2023'!#REF!</f>
        <v>#REF!</v>
      </c>
      <c r="B14" t="e">
        <f>'1 кв.2023'!#REF!</f>
        <v>#REF!</v>
      </c>
      <c r="C14" t="e">
        <f>'1 кв.2023'!#REF!</f>
        <v>#REF!</v>
      </c>
      <c r="D14" t="e">
        <f>'1 кв.2023'!#REF!</f>
        <v>#REF!</v>
      </c>
      <c r="E14" t="e">
        <f>'1 кв.2023'!#REF!</f>
        <v>#REF!</v>
      </c>
      <c r="F14" s="114" t="e">
        <f>'1 кв.2023'!#REF!</f>
        <v>#REF!</v>
      </c>
      <c r="G14" s="114" t="e">
        <f>'1 кв.2023'!#REF!</f>
        <v>#REF!</v>
      </c>
      <c r="H14" t="e">
        <f>'1 кв.2023'!#REF!</f>
        <v>#REF!</v>
      </c>
      <c r="I14" t="e">
        <f>'1 кв.2023'!#REF!</f>
        <v>#REF!</v>
      </c>
      <c r="J14" t="e">
        <f>'1 кв.2023'!#REF!</f>
        <v>#REF!</v>
      </c>
      <c r="K14" t="e">
        <f>'1 кв.2023'!#REF!</f>
        <v>#REF!</v>
      </c>
      <c r="L14" t="e">
        <f>'1 кв.2023'!#REF!</f>
        <v>#REF!</v>
      </c>
      <c r="M14" t="e">
        <f>'1 кв.2023'!#REF!</f>
        <v>#REF!</v>
      </c>
      <c r="N14" t="e">
        <f>'1 кв.2023'!#REF!</f>
        <v>#REF!</v>
      </c>
      <c r="O14" t="e">
        <f>'1 кв.2023'!#REF!</f>
        <v>#REF!</v>
      </c>
      <c r="P14" t="e">
        <f>'1 кв.2023'!#REF!</f>
        <v>#REF!</v>
      </c>
      <c r="Q14" t="e">
        <f>'1 кв.2023'!#REF!</f>
        <v>#REF!</v>
      </c>
      <c r="R14" t="e">
        <f>'1 кв.2023'!#REF!</f>
        <v>#REF!</v>
      </c>
      <c r="S14" t="e">
        <f>'1 кв.2023'!#REF!</f>
        <v>#REF!</v>
      </c>
      <c r="T14" t="e">
        <f>'1 кв.2023'!#REF!</f>
        <v>#REF!</v>
      </c>
      <c r="U14" t="e">
        <f>'1 кв.2023'!#REF!</f>
        <v>#REF!</v>
      </c>
      <c r="V14" t="e">
        <f>'1 кв.2023'!#REF!</f>
        <v>#REF!</v>
      </c>
      <c r="W14" t="e">
        <f>'1 кв.2023'!#REF!</f>
        <v>#REF!</v>
      </c>
      <c r="X14" t="e">
        <f>'1 кв.2023'!#REF!</f>
        <v>#REF!</v>
      </c>
      <c r="Y14" t="e">
        <f>'1 кв.2023'!#REF!</f>
        <v>#REF!</v>
      </c>
      <c r="Z14" t="e">
        <f>'1 кв.2023'!#REF!</f>
        <v>#REF!</v>
      </c>
      <c r="AA14" t="e">
        <f>'1 кв.2023'!#REF!</f>
        <v>#REF!</v>
      </c>
    </row>
    <row r="15" spans="1:31" x14ac:dyDescent="0.25">
      <c r="A15" t="e">
        <f>'1 кв.2023'!#REF!</f>
        <v>#REF!</v>
      </c>
      <c r="B15" t="e">
        <f>'1 кв.2023'!#REF!</f>
        <v>#REF!</v>
      </c>
      <c r="C15" t="e">
        <f>'1 кв.2023'!#REF!</f>
        <v>#REF!</v>
      </c>
      <c r="D15" t="e">
        <f>'1 кв.2023'!#REF!</f>
        <v>#REF!</v>
      </c>
      <c r="E15" t="e">
        <f>'1 кв.2023'!#REF!</f>
        <v>#REF!</v>
      </c>
      <c r="F15" s="114" t="e">
        <f>'1 кв.2023'!#REF!</f>
        <v>#REF!</v>
      </c>
      <c r="G15" s="114" t="e">
        <f>'1 кв.2023'!#REF!</f>
        <v>#REF!</v>
      </c>
      <c r="H15" t="e">
        <f>'1 кв.2023'!#REF!</f>
        <v>#REF!</v>
      </c>
      <c r="I15" t="e">
        <f>'1 кв.2023'!#REF!</f>
        <v>#REF!</v>
      </c>
      <c r="J15" t="e">
        <f>'1 кв.2023'!#REF!</f>
        <v>#REF!</v>
      </c>
      <c r="K15" t="e">
        <f>'1 кв.2023'!#REF!</f>
        <v>#REF!</v>
      </c>
      <c r="L15" t="e">
        <f>'1 кв.2023'!#REF!</f>
        <v>#REF!</v>
      </c>
      <c r="M15" t="e">
        <f>'1 кв.2023'!#REF!</f>
        <v>#REF!</v>
      </c>
      <c r="N15" t="e">
        <f>'1 кв.2023'!#REF!</f>
        <v>#REF!</v>
      </c>
      <c r="O15" t="e">
        <f>'1 кв.2023'!#REF!</f>
        <v>#REF!</v>
      </c>
      <c r="P15" t="e">
        <f>'1 кв.2023'!#REF!</f>
        <v>#REF!</v>
      </c>
      <c r="Q15" t="e">
        <f>'1 кв.2023'!#REF!</f>
        <v>#REF!</v>
      </c>
      <c r="R15" t="e">
        <f>'1 кв.2023'!#REF!</f>
        <v>#REF!</v>
      </c>
      <c r="S15" t="e">
        <f>'1 кв.2023'!#REF!</f>
        <v>#REF!</v>
      </c>
      <c r="T15" t="e">
        <f>'1 кв.2023'!#REF!</f>
        <v>#REF!</v>
      </c>
      <c r="U15" t="e">
        <f>'1 кв.2023'!#REF!</f>
        <v>#REF!</v>
      </c>
      <c r="V15" t="e">
        <f>'1 кв.2023'!#REF!</f>
        <v>#REF!</v>
      </c>
      <c r="W15" t="e">
        <f>'1 кв.2023'!#REF!</f>
        <v>#REF!</v>
      </c>
      <c r="X15" t="e">
        <f>'1 кв.2023'!#REF!</f>
        <v>#REF!</v>
      </c>
      <c r="Y15" t="e">
        <f>'1 кв.2023'!#REF!</f>
        <v>#REF!</v>
      </c>
      <c r="Z15" t="e">
        <f>'1 кв.2023'!#REF!</f>
        <v>#REF!</v>
      </c>
      <c r="AA15" t="e">
        <f>'1 кв.2023'!#REF!</f>
        <v>#REF!</v>
      </c>
    </row>
    <row r="16" spans="1:31" x14ac:dyDescent="0.25">
      <c r="A16" t="e">
        <f>'1 кв.2023'!#REF!</f>
        <v>#REF!</v>
      </c>
      <c r="B16" t="e">
        <f>'1 кв.2023'!#REF!</f>
        <v>#REF!</v>
      </c>
      <c r="C16" t="e">
        <f>'1 кв.2023'!#REF!</f>
        <v>#REF!</v>
      </c>
      <c r="D16" t="e">
        <f>'1 кв.2023'!#REF!</f>
        <v>#REF!</v>
      </c>
      <c r="E16" t="e">
        <f>'1 кв.2023'!#REF!</f>
        <v>#REF!</v>
      </c>
      <c r="F16" s="114" t="e">
        <f>'1 кв.2023'!#REF!</f>
        <v>#REF!</v>
      </c>
      <c r="G16" s="114" t="e">
        <f>'1 кв.2023'!#REF!</f>
        <v>#REF!</v>
      </c>
      <c r="H16" t="e">
        <f>'1 кв.2023'!#REF!</f>
        <v>#REF!</v>
      </c>
      <c r="I16" t="e">
        <f>'1 кв.2023'!#REF!</f>
        <v>#REF!</v>
      </c>
      <c r="J16" t="e">
        <f>'1 кв.2023'!#REF!</f>
        <v>#REF!</v>
      </c>
      <c r="K16" t="e">
        <f>'1 кв.2023'!#REF!</f>
        <v>#REF!</v>
      </c>
      <c r="L16" t="e">
        <f>'1 кв.2023'!#REF!</f>
        <v>#REF!</v>
      </c>
      <c r="M16" t="e">
        <f>'1 кв.2023'!#REF!</f>
        <v>#REF!</v>
      </c>
      <c r="N16" t="e">
        <f>'1 кв.2023'!#REF!</f>
        <v>#REF!</v>
      </c>
      <c r="O16" t="e">
        <f>'1 кв.2023'!#REF!</f>
        <v>#REF!</v>
      </c>
      <c r="P16" t="e">
        <f>'1 кв.2023'!#REF!</f>
        <v>#REF!</v>
      </c>
      <c r="Q16" t="e">
        <f>'1 кв.2023'!#REF!</f>
        <v>#REF!</v>
      </c>
      <c r="R16" t="e">
        <f>'1 кв.2023'!#REF!</f>
        <v>#REF!</v>
      </c>
      <c r="S16" t="e">
        <f>'1 кв.2023'!#REF!</f>
        <v>#REF!</v>
      </c>
      <c r="T16" t="e">
        <f>'1 кв.2023'!#REF!</f>
        <v>#REF!</v>
      </c>
      <c r="U16" t="e">
        <f>'1 кв.2023'!#REF!</f>
        <v>#REF!</v>
      </c>
      <c r="V16" t="e">
        <f>'1 кв.2023'!#REF!</f>
        <v>#REF!</v>
      </c>
      <c r="W16" t="e">
        <f>'1 кв.2023'!#REF!</f>
        <v>#REF!</v>
      </c>
      <c r="X16" t="e">
        <f>'1 кв.2023'!#REF!</f>
        <v>#REF!</v>
      </c>
      <c r="Y16" t="e">
        <f>'1 кв.2023'!#REF!</f>
        <v>#REF!</v>
      </c>
      <c r="Z16" t="e">
        <f>'1 кв.2023'!#REF!</f>
        <v>#REF!</v>
      </c>
      <c r="AA16" t="e">
        <f>'1 кв.2023'!#REF!</f>
        <v>#REF!</v>
      </c>
    </row>
    <row r="17" spans="1:27" x14ac:dyDescent="0.25">
      <c r="A17" t="e">
        <f>'1 кв.2023'!#REF!</f>
        <v>#REF!</v>
      </c>
      <c r="B17" t="e">
        <f>'1 кв.2023'!#REF!</f>
        <v>#REF!</v>
      </c>
      <c r="C17" t="e">
        <f>'1 кв.2023'!#REF!</f>
        <v>#REF!</v>
      </c>
      <c r="D17" t="e">
        <f>'1 кв.2023'!#REF!</f>
        <v>#REF!</v>
      </c>
      <c r="E17" t="e">
        <f>'1 кв.2023'!#REF!</f>
        <v>#REF!</v>
      </c>
      <c r="F17" s="114" t="e">
        <f>'1 кв.2023'!#REF!</f>
        <v>#REF!</v>
      </c>
      <c r="G17" s="114" t="e">
        <f>'1 кв.2023'!#REF!</f>
        <v>#REF!</v>
      </c>
      <c r="H17" t="e">
        <f>'1 кв.2023'!#REF!</f>
        <v>#REF!</v>
      </c>
      <c r="I17" t="e">
        <f>'1 кв.2023'!#REF!</f>
        <v>#REF!</v>
      </c>
      <c r="J17" t="e">
        <f>'1 кв.2023'!#REF!</f>
        <v>#REF!</v>
      </c>
      <c r="K17" t="e">
        <f>'1 кв.2023'!#REF!</f>
        <v>#REF!</v>
      </c>
      <c r="L17" t="e">
        <f>'1 кв.2023'!#REF!</f>
        <v>#REF!</v>
      </c>
      <c r="M17" t="e">
        <f>'1 кв.2023'!#REF!</f>
        <v>#REF!</v>
      </c>
      <c r="N17" t="e">
        <f>'1 кв.2023'!#REF!</f>
        <v>#REF!</v>
      </c>
      <c r="O17" t="e">
        <f>'1 кв.2023'!#REF!</f>
        <v>#REF!</v>
      </c>
      <c r="P17" t="e">
        <f>'1 кв.2023'!#REF!</f>
        <v>#REF!</v>
      </c>
      <c r="Q17" t="e">
        <f>'1 кв.2023'!#REF!</f>
        <v>#REF!</v>
      </c>
      <c r="R17" t="e">
        <f>'1 кв.2023'!#REF!</f>
        <v>#REF!</v>
      </c>
      <c r="S17" t="e">
        <f>'1 кв.2023'!#REF!</f>
        <v>#REF!</v>
      </c>
      <c r="T17" t="e">
        <f>'1 кв.2023'!#REF!</f>
        <v>#REF!</v>
      </c>
      <c r="U17" t="e">
        <f>'1 кв.2023'!#REF!</f>
        <v>#REF!</v>
      </c>
      <c r="V17" t="e">
        <f>'1 кв.2023'!#REF!</f>
        <v>#REF!</v>
      </c>
      <c r="W17" t="e">
        <f>'1 кв.2023'!#REF!</f>
        <v>#REF!</v>
      </c>
      <c r="X17" t="e">
        <f>'1 кв.2023'!#REF!</f>
        <v>#REF!</v>
      </c>
      <c r="Y17" t="e">
        <f>'1 кв.2023'!#REF!</f>
        <v>#REF!</v>
      </c>
      <c r="Z17" t="e">
        <f>'1 кв.2023'!#REF!</f>
        <v>#REF!</v>
      </c>
      <c r="AA17" t="e">
        <f>'1 кв.2023'!#REF!</f>
        <v>#REF!</v>
      </c>
    </row>
    <row r="18" spans="1:27" x14ac:dyDescent="0.25">
      <c r="A18" t="e">
        <f>'1 кв.2023'!#REF!</f>
        <v>#REF!</v>
      </c>
      <c r="B18" t="e">
        <f>'1 кв.2023'!#REF!</f>
        <v>#REF!</v>
      </c>
      <c r="C18" t="e">
        <f>'1 кв.2023'!#REF!</f>
        <v>#REF!</v>
      </c>
      <c r="D18" t="e">
        <f>'1 кв.2023'!#REF!</f>
        <v>#REF!</v>
      </c>
      <c r="E18" t="e">
        <f>'1 кв.2023'!#REF!</f>
        <v>#REF!</v>
      </c>
      <c r="F18" s="114" t="e">
        <f>'1 кв.2023'!#REF!</f>
        <v>#REF!</v>
      </c>
      <c r="G18" s="114" t="e">
        <f>'1 кв.2023'!#REF!</f>
        <v>#REF!</v>
      </c>
      <c r="H18" t="e">
        <f>'1 кв.2023'!#REF!</f>
        <v>#REF!</v>
      </c>
      <c r="I18" t="e">
        <f>'1 кв.2023'!#REF!</f>
        <v>#REF!</v>
      </c>
      <c r="J18" t="e">
        <f>'1 кв.2023'!#REF!</f>
        <v>#REF!</v>
      </c>
      <c r="K18" t="e">
        <f>'1 кв.2023'!#REF!</f>
        <v>#REF!</v>
      </c>
      <c r="L18" t="e">
        <f>'1 кв.2023'!#REF!</f>
        <v>#REF!</v>
      </c>
      <c r="M18" t="e">
        <f>'1 кв.2023'!#REF!</f>
        <v>#REF!</v>
      </c>
      <c r="N18" t="e">
        <f>'1 кв.2023'!#REF!</f>
        <v>#REF!</v>
      </c>
      <c r="O18" t="e">
        <f>'1 кв.2023'!#REF!</f>
        <v>#REF!</v>
      </c>
      <c r="P18" t="e">
        <f>'1 кв.2023'!#REF!</f>
        <v>#REF!</v>
      </c>
      <c r="Q18" t="e">
        <f>'1 кв.2023'!#REF!</f>
        <v>#REF!</v>
      </c>
      <c r="R18" t="e">
        <f>'1 кв.2023'!#REF!</f>
        <v>#REF!</v>
      </c>
      <c r="S18" t="e">
        <f>'1 кв.2023'!#REF!</f>
        <v>#REF!</v>
      </c>
      <c r="T18" t="e">
        <f>'1 кв.2023'!#REF!</f>
        <v>#REF!</v>
      </c>
      <c r="U18" t="e">
        <f>'1 кв.2023'!#REF!</f>
        <v>#REF!</v>
      </c>
      <c r="V18" t="e">
        <f>'1 кв.2023'!#REF!</f>
        <v>#REF!</v>
      </c>
      <c r="W18" t="e">
        <f>'1 кв.2023'!#REF!</f>
        <v>#REF!</v>
      </c>
      <c r="X18" t="e">
        <f>'1 кв.2023'!#REF!</f>
        <v>#REF!</v>
      </c>
      <c r="Y18" t="e">
        <f>'1 кв.2023'!#REF!</f>
        <v>#REF!</v>
      </c>
      <c r="Z18" t="e">
        <f>'1 кв.2023'!#REF!</f>
        <v>#REF!</v>
      </c>
      <c r="AA18" t="e">
        <f>'1 кв.2023'!#REF!</f>
        <v>#REF!</v>
      </c>
    </row>
    <row r="19" spans="1:27" x14ac:dyDescent="0.25">
      <c r="A19" t="e">
        <f>#REF!</f>
        <v>#REF!</v>
      </c>
      <c r="B19" t="e">
        <f>#REF!</f>
        <v>#REF!</v>
      </c>
      <c r="C19" t="e">
        <f>#REF!</f>
        <v>#REF!</v>
      </c>
      <c r="D19" t="e">
        <f>#REF!</f>
        <v>#REF!</v>
      </c>
      <c r="E19" t="e">
        <f>#REF!</f>
        <v>#REF!</v>
      </c>
      <c r="F19" s="114" t="e">
        <f>#REF!</f>
        <v>#REF!</v>
      </c>
      <c r="G19" s="114" t="e">
        <f>#REF!</f>
        <v>#REF!</v>
      </c>
      <c r="H19" t="e">
        <f>#REF!</f>
        <v>#REF!</v>
      </c>
      <c r="I19" t="e">
        <f>#REF!</f>
        <v>#REF!</v>
      </c>
      <c r="J19" t="e">
        <f>#REF!</f>
        <v>#REF!</v>
      </c>
      <c r="K19" t="e">
        <f>#REF!</f>
        <v>#REF!</v>
      </c>
      <c r="L19" t="e">
        <f>#REF!</f>
        <v>#REF!</v>
      </c>
      <c r="M19" t="e">
        <f>#REF!</f>
        <v>#REF!</v>
      </c>
      <c r="N19" t="e">
        <f>#REF!</f>
        <v>#REF!</v>
      </c>
      <c r="O19" t="e">
        <f>#REF!</f>
        <v>#REF!</v>
      </c>
      <c r="P19" t="e">
        <f>#REF!</f>
        <v>#REF!</v>
      </c>
      <c r="Q19" t="e">
        <f>#REF!</f>
        <v>#REF!</v>
      </c>
      <c r="R19" t="e">
        <f>#REF!</f>
        <v>#REF!</v>
      </c>
      <c r="S19" t="e">
        <f>#REF!</f>
        <v>#REF!</v>
      </c>
      <c r="T19" t="e">
        <f>#REF!</f>
        <v>#REF!</v>
      </c>
      <c r="U19" t="e">
        <f>#REF!</f>
        <v>#REF!</v>
      </c>
      <c r="V19" t="e">
        <f>#REF!</f>
        <v>#REF!</v>
      </c>
      <c r="W19" t="e">
        <f>#REF!</f>
        <v>#REF!</v>
      </c>
      <c r="X19" t="e">
        <f>#REF!</f>
        <v>#REF!</v>
      </c>
      <c r="Y19" t="e">
        <f>#REF!</f>
        <v>#REF!</v>
      </c>
      <c r="Z19" t="e">
        <f>#REF!</f>
        <v>#REF!</v>
      </c>
      <c r="AA19" t="e">
        <f>#REF!</f>
        <v>#REF!</v>
      </c>
    </row>
    <row r="20" spans="1:27" x14ac:dyDescent="0.25">
      <c r="A20" t="e">
        <f>#REF!</f>
        <v>#REF!</v>
      </c>
      <c r="B20" t="e">
        <f>#REF!</f>
        <v>#REF!</v>
      </c>
      <c r="C20" t="e">
        <f>#REF!</f>
        <v>#REF!</v>
      </c>
      <c r="D20" t="e">
        <f>#REF!</f>
        <v>#REF!</v>
      </c>
      <c r="E20" t="e">
        <f>#REF!</f>
        <v>#REF!</v>
      </c>
      <c r="F20" s="114" t="e">
        <f>#REF!</f>
        <v>#REF!</v>
      </c>
      <c r="G20" s="114" t="e">
        <f>#REF!</f>
        <v>#REF!</v>
      </c>
      <c r="H20" t="e">
        <f>#REF!</f>
        <v>#REF!</v>
      </c>
      <c r="I20" t="e">
        <f>#REF!</f>
        <v>#REF!</v>
      </c>
      <c r="J20" t="e">
        <f>#REF!</f>
        <v>#REF!</v>
      </c>
      <c r="K20" t="e">
        <f>#REF!</f>
        <v>#REF!</v>
      </c>
      <c r="L20" t="e">
        <f>#REF!</f>
        <v>#REF!</v>
      </c>
      <c r="M20" t="e">
        <f>#REF!</f>
        <v>#REF!</v>
      </c>
      <c r="N20" t="e">
        <f>#REF!</f>
        <v>#REF!</v>
      </c>
      <c r="O20" t="e">
        <f>#REF!</f>
        <v>#REF!</v>
      </c>
      <c r="P20" t="e">
        <f>#REF!</f>
        <v>#REF!</v>
      </c>
      <c r="Q20" t="e">
        <f>#REF!</f>
        <v>#REF!</v>
      </c>
      <c r="R20" t="e">
        <f>#REF!</f>
        <v>#REF!</v>
      </c>
      <c r="S20" t="e">
        <f>#REF!</f>
        <v>#REF!</v>
      </c>
      <c r="T20" t="e">
        <f>#REF!</f>
        <v>#REF!</v>
      </c>
      <c r="U20" t="e">
        <f>#REF!</f>
        <v>#REF!</v>
      </c>
      <c r="V20" t="e">
        <f>#REF!</f>
        <v>#REF!</v>
      </c>
      <c r="W20" t="e">
        <f>#REF!</f>
        <v>#REF!</v>
      </c>
      <c r="X20" t="e">
        <f>#REF!</f>
        <v>#REF!</v>
      </c>
      <c r="Y20" t="e">
        <f>#REF!</f>
        <v>#REF!</v>
      </c>
      <c r="Z20" t="e">
        <f>#REF!</f>
        <v>#REF!</v>
      </c>
      <c r="AA20" t="e">
        <f>#REF!</f>
        <v>#REF!</v>
      </c>
    </row>
    <row r="21" spans="1:27" x14ac:dyDescent="0.25">
      <c r="A21" t="e">
        <f>#REF!</f>
        <v>#REF!</v>
      </c>
      <c r="B21" t="e">
        <f>#REF!</f>
        <v>#REF!</v>
      </c>
      <c r="C21" t="e">
        <f>#REF!</f>
        <v>#REF!</v>
      </c>
      <c r="D21" t="e">
        <f>#REF!</f>
        <v>#REF!</v>
      </c>
      <c r="E21" t="e">
        <f>#REF!</f>
        <v>#REF!</v>
      </c>
      <c r="F21" s="114" t="e">
        <f>#REF!</f>
        <v>#REF!</v>
      </c>
      <c r="G21" s="114" t="e">
        <f>#REF!</f>
        <v>#REF!</v>
      </c>
      <c r="H21" t="e">
        <f>#REF!</f>
        <v>#REF!</v>
      </c>
      <c r="I21" t="e">
        <f>#REF!</f>
        <v>#REF!</v>
      </c>
      <c r="J21" t="e">
        <f>#REF!</f>
        <v>#REF!</v>
      </c>
      <c r="K21" t="e">
        <f>#REF!</f>
        <v>#REF!</v>
      </c>
      <c r="L21" t="e">
        <f>#REF!</f>
        <v>#REF!</v>
      </c>
      <c r="M21" t="e">
        <f>#REF!</f>
        <v>#REF!</v>
      </c>
      <c r="N21" t="e">
        <f>#REF!</f>
        <v>#REF!</v>
      </c>
      <c r="O21" t="e">
        <f>#REF!</f>
        <v>#REF!</v>
      </c>
      <c r="P21" t="e">
        <f>#REF!</f>
        <v>#REF!</v>
      </c>
      <c r="Q21" t="e">
        <f>#REF!</f>
        <v>#REF!</v>
      </c>
      <c r="R21" t="e">
        <f>#REF!</f>
        <v>#REF!</v>
      </c>
      <c r="S21" t="e">
        <f>#REF!</f>
        <v>#REF!</v>
      </c>
      <c r="T21" t="e">
        <f>#REF!</f>
        <v>#REF!</v>
      </c>
      <c r="U21" t="e">
        <f>#REF!</f>
        <v>#REF!</v>
      </c>
      <c r="V21" t="e">
        <f>#REF!</f>
        <v>#REF!</v>
      </c>
      <c r="W21" t="e">
        <f>#REF!</f>
        <v>#REF!</v>
      </c>
      <c r="X21" t="e">
        <f>#REF!</f>
        <v>#REF!</v>
      </c>
      <c r="Y21" t="e">
        <f>#REF!</f>
        <v>#REF!</v>
      </c>
      <c r="Z21" t="e">
        <f>#REF!</f>
        <v>#REF!</v>
      </c>
      <c r="AA21" t="e">
        <f>#REF!</f>
        <v>#REF!</v>
      </c>
    </row>
    <row r="22" spans="1:27" x14ac:dyDescent="0.25">
      <c r="A22" t="e">
        <f>#REF!</f>
        <v>#REF!</v>
      </c>
      <c r="B22" t="e">
        <f>#REF!</f>
        <v>#REF!</v>
      </c>
      <c r="C22" t="e">
        <f>#REF!</f>
        <v>#REF!</v>
      </c>
      <c r="D22" t="e">
        <f>#REF!</f>
        <v>#REF!</v>
      </c>
      <c r="E22" t="e">
        <f>#REF!</f>
        <v>#REF!</v>
      </c>
      <c r="F22" s="114" t="e">
        <f>#REF!</f>
        <v>#REF!</v>
      </c>
      <c r="G22" s="114" t="e">
        <f>#REF!</f>
        <v>#REF!</v>
      </c>
      <c r="H22" t="e">
        <f>#REF!</f>
        <v>#REF!</v>
      </c>
      <c r="I22" t="e">
        <f>#REF!</f>
        <v>#REF!</v>
      </c>
      <c r="J22" t="e">
        <f>#REF!</f>
        <v>#REF!</v>
      </c>
      <c r="K22" t="e">
        <f>#REF!</f>
        <v>#REF!</v>
      </c>
      <c r="L22" t="e">
        <f>#REF!</f>
        <v>#REF!</v>
      </c>
      <c r="M22" t="e">
        <f>#REF!</f>
        <v>#REF!</v>
      </c>
      <c r="N22" t="e">
        <f>#REF!</f>
        <v>#REF!</v>
      </c>
      <c r="O22" t="e">
        <f>#REF!</f>
        <v>#REF!</v>
      </c>
      <c r="P22" t="e">
        <f>#REF!</f>
        <v>#REF!</v>
      </c>
      <c r="Q22" t="e">
        <f>#REF!</f>
        <v>#REF!</v>
      </c>
      <c r="R22" t="e">
        <f>#REF!</f>
        <v>#REF!</v>
      </c>
      <c r="S22" t="e">
        <f>#REF!</f>
        <v>#REF!</v>
      </c>
      <c r="T22" t="e">
        <f>#REF!</f>
        <v>#REF!</v>
      </c>
      <c r="U22" t="e">
        <f>#REF!</f>
        <v>#REF!</v>
      </c>
      <c r="V22" t="e">
        <f>#REF!</f>
        <v>#REF!</v>
      </c>
      <c r="W22" t="e">
        <f>#REF!</f>
        <v>#REF!</v>
      </c>
      <c r="X22" t="e">
        <f>#REF!</f>
        <v>#REF!</v>
      </c>
      <c r="Y22" t="e">
        <f>#REF!</f>
        <v>#REF!</v>
      </c>
      <c r="Z22" t="e">
        <f>#REF!</f>
        <v>#REF!</v>
      </c>
      <c r="AA22" t="e">
        <f>#REF!</f>
        <v>#REF!</v>
      </c>
    </row>
    <row r="23" spans="1:27" x14ac:dyDescent="0.25">
      <c r="A23" t="e">
        <f>#REF!</f>
        <v>#REF!</v>
      </c>
      <c r="B23" t="e">
        <f>#REF!</f>
        <v>#REF!</v>
      </c>
      <c r="C23" t="e">
        <f>#REF!</f>
        <v>#REF!</v>
      </c>
      <c r="D23" t="e">
        <f>#REF!</f>
        <v>#REF!</v>
      </c>
      <c r="E23" t="e">
        <f>#REF!</f>
        <v>#REF!</v>
      </c>
      <c r="F23" s="114" t="e">
        <f>#REF!</f>
        <v>#REF!</v>
      </c>
      <c r="G23" s="114" t="e">
        <f>#REF!</f>
        <v>#REF!</v>
      </c>
      <c r="H23" t="e">
        <f>#REF!</f>
        <v>#REF!</v>
      </c>
      <c r="I23" t="e">
        <f>#REF!</f>
        <v>#REF!</v>
      </c>
      <c r="J23" t="e">
        <f>#REF!</f>
        <v>#REF!</v>
      </c>
      <c r="K23" t="e">
        <f>#REF!</f>
        <v>#REF!</v>
      </c>
      <c r="L23" t="e">
        <f>#REF!</f>
        <v>#REF!</v>
      </c>
      <c r="M23" t="e">
        <f>#REF!</f>
        <v>#REF!</v>
      </c>
      <c r="N23" t="e">
        <f>#REF!</f>
        <v>#REF!</v>
      </c>
      <c r="O23" t="e">
        <f>#REF!</f>
        <v>#REF!</v>
      </c>
      <c r="P23" t="e">
        <f>#REF!</f>
        <v>#REF!</v>
      </c>
      <c r="Q23" t="e">
        <f>#REF!</f>
        <v>#REF!</v>
      </c>
      <c r="R23" t="e">
        <f>#REF!</f>
        <v>#REF!</v>
      </c>
      <c r="S23" t="e">
        <f>#REF!</f>
        <v>#REF!</v>
      </c>
      <c r="T23" t="e">
        <f>#REF!</f>
        <v>#REF!</v>
      </c>
      <c r="U23" t="e">
        <f>#REF!</f>
        <v>#REF!</v>
      </c>
      <c r="V23" t="e">
        <f>#REF!</f>
        <v>#REF!</v>
      </c>
      <c r="W23" t="e">
        <f>#REF!</f>
        <v>#REF!</v>
      </c>
      <c r="X23" t="e">
        <f>#REF!</f>
        <v>#REF!</v>
      </c>
      <c r="Y23" t="e">
        <f>#REF!</f>
        <v>#REF!</v>
      </c>
      <c r="Z23" t="e">
        <f>#REF!</f>
        <v>#REF!</v>
      </c>
      <c r="AA23" t="e">
        <f>#REF!</f>
        <v>#REF!</v>
      </c>
    </row>
    <row r="24" spans="1:27" x14ac:dyDescent="0.25">
      <c r="A24" t="e">
        <f>#REF!</f>
        <v>#REF!</v>
      </c>
      <c r="B24" t="e">
        <f>#REF!</f>
        <v>#REF!</v>
      </c>
      <c r="C24" t="e">
        <f>#REF!</f>
        <v>#REF!</v>
      </c>
      <c r="D24" t="e">
        <f>#REF!</f>
        <v>#REF!</v>
      </c>
      <c r="E24" t="e">
        <f>#REF!</f>
        <v>#REF!</v>
      </c>
      <c r="F24" s="114" t="e">
        <f>#REF!</f>
        <v>#REF!</v>
      </c>
      <c r="G24" s="114" t="e">
        <f>#REF!</f>
        <v>#REF!</v>
      </c>
      <c r="H24" t="e">
        <f>#REF!</f>
        <v>#REF!</v>
      </c>
      <c r="I24" t="e">
        <f>#REF!</f>
        <v>#REF!</v>
      </c>
      <c r="J24" t="e">
        <f>#REF!</f>
        <v>#REF!</v>
      </c>
      <c r="K24" t="e">
        <f>#REF!</f>
        <v>#REF!</v>
      </c>
      <c r="L24" t="e">
        <f>#REF!</f>
        <v>#REF!</v>
      </c>
      <c r="M24" t="e">
        <f>#REF!</f>
        <v>#REF!</v>
      </c>
      <c r="N24" t="e">
        <f>#REF!</f>
        <v>#REF!</v>
      </c>
      <c r="O24" t="e">
        <f>#REF!</f>
        <v>#REF!</v>
      </c>
      <c r="P24" t="e">
        <f>#REF!</f>
        <v>#REF!</v>
      </c>
      <c r="Q24" t="e">
        <f>#REF!</f>
        <v>#REF!</v>
      </c>
      <c r="R24" t="e">
        <f>#REF!</f>
        <v>#REF!</v>
      </c>
      <c r="S24" t="e">
        <f>#REF!</f>
        <v>#REF!</v>
      </c>
      <c r="T24" t="e">
        <f>#REF!</f>
        <v>#REF!</v>
      </c>
      <c r="U24" t="e">
        <f>#REF!</f>
        <v>#REF!</v>
      </c>
      <c r="V24" t="e">
        <f>#REF!</f>
        <v>#REF!</v>
      </c>
      <c r="W24" t="e">
        <f>#REF!</f>
        <v>#REF!</v>
      </c>
      <c r="X24" t="e">
        <f>#REF!</f>
        <v>#REF!</v>
      </c>
      <c r="Y24" t="e">
        <f>#REF!</f>
        <v>#REF!</v>
      </c>
      <c r="Z24" t="e">
        <f>#REF!</f>
        <v>#REF!</v>
      </c>
      <c r="AA24" t="e">
        <f>#REF!</f>
        <v>#REF!</v>
      </c>
    </row>
    <row r="25" spans="1:27" x14ac:dyDescent="0.25">
      <c r="A25" t="e">
        <f>#REF!</f>
        <v>#REF!</v>
      </c>
      <c r="B25" t="e">
        <f>#REF!</f>
        <v>#REF!</v>
      </c>
      <c r="C25" t="e">
        <f>#REF!</f>
        <v>#REF!</v>
      </c>
      <c r="D25" t="e">
        <f>#REF!</f>
        <v>#REF!</v>
      </c>
      <c r="E25" t="e">
        <f>#REF!</f>
        <v>#REF!</v>
      </c>
      <c r="F25" s="114" t="e">
        <f>#REF!</f>
        <v>#REF!</v>
      </c>
      <c r="G25" s="114" t="e">
        <f>#REF!</f>
        <v>#REF!</v>
      </c>
      <c r="H25" t="e">
        <f>#REF!</f>
        <v>#REF!</v>
      </c>
      <c r="I25" t="e">
        <f>#REF!</f>
        <v>#REF!</v>
      </c>
      <c r="J25" t="e">
        <f>#REF!</f>
        <v>#REF!</v>
      </c>
      <c r="K25" t="e">
        <f>#REF!</f>
        <v>#REF!</v>
      </c>
      <c r="L25" t="e">
        <f>#REF!</f>
        <v>#REF!</v>
      </c>
      <c r="M25" t="e">
        <f>#REF!</f>
        <v>#REF!</v>
      </c>
      <c r="N25" t="e">
        <f>#REF!</f>
        <v>#REF!</v>
      </c>
      <c r="O25" t="e">
        <f>#REF!</f>
        <v>#REF!</v>
      </c>
      <c r="P25" t="e">
        <f>#REF!</f>
        <v>#REF!</v>
      </c>
      <c r="Q25" t="e">
        <f>#REF!</f>
        <v>#REF!</v>
      </c>
      <c r="R25" t="e">
        <f>#REF!</f>
        <v>#REF!</v>
      </c>
      <c r="S25" t="e">
        <f>#REF!</f>
        <v>#REF!</v>
      </c>
      <c r="T25" t="e">
        <f>#REF!</f>
        <v>#REF!</v>
      </c>
      <c r="U25" t="e">
        <f>#REF!</f>
        <v>#REF!</v>
      </c>
      <c r="V25" t="e">
        <f>#REF!</f>
        <v>#REF!</v>
      </c>
      <c r="W25" t="e">
        <f>#REF!</f>
        <v>#REF!</v>
      </c>
      <c r="X25" t="e">
        <f>#REF!</f>
        <v>#REF!</v>
      </c>
      <c r="Y25" t="e">
        <f>#REF!</f>
        <v>#REF!</v>
      </c>
      <c r="Z25" t="e">
        <f>#REF!</f>
        <v>#REF!</v>
      </c>
      <c r="AA25" t="e">
        <f>#REF!</f>
        <v>#REF!</v>
      </c>
    </row>
    <row r="26" spans="1:27" x14ac:dyDescent="0.25">
      <c r="A26" t="e">
        <f>#REF!</f>
        <v>#REF!</v>
      </c>
      <c r="B26" t="e">
        <f>#REF!</f>
        <v>#REF!</v>
      </c>
      <c r="C26" t="e">
        <f>#REF!</f>
        <v>#REF!</v>
      </c>
      <c r="D26" t="e">
        <f>#REF!</f>
        <v>#REF!</v>
      </c>
      <c r="E26" t="e">
        <f>#REF!</f>
        <v>#REF!</v>
      </c>
      <c r="F26" s="114" t="e">
        <f>#REF!</f>
        <v>#REF!</v>
      </c>
      <c r="G26" s="114" t="e">
        <f>#REF!</f>
        <v>#REF!</v>
      </c>
      <c r="H26" t="e">
        <f>#REF!</f>
        <v>#REF!</v>
      </c>
      <c r="I26" t="e">
        <f>#REF!</f>
        <v>#REF!</v>
      </c>
      <c r="J26" t="e">
        <f>#REF!</f>
        <v>#REF!</v>
      </c>
      <c r="K26" t="e">
        <f>#REF!</f>
        <v>#REF!</v>
      </c>
      <c r="L26" t="e">
        <f>#REF!</f>
        <v>#REF!</v>
      </c>
      <c r="M26" t="e">
        <f>#REF!</f>
        <v>#REF!</v>
      </c>
      <c r="N26" t="e">
        <f>#REF!</f>
        <v>#REF!</v>
      </c>
      <c r="O26" t="e">
        <f>#REF!</f>
        <v>#REF!</v>
      </c>
      <c r="P26" t="e">
        <f>#REF!</f>
        <v>#REF!</v>
      </c>
      <c r="Q26" t="e">
        <f>#REF!</f>
        <v>#REF!</v>
      </c>
      <c r="R26" t="e">
        <f>#REF!</f>
        <v>#REF!</v>
      </c>
      <c r="S26" t="e">
        <f>#REF!</f>
        <v>#REF!</v>
      </c>
      <c r="T26" t="e">
        <f>#REF!</f>
        <v>#REF!</v>
      </c>
      <c r="U26" t="e">
        <f>#REF!</f>
        <v>#REF!</v>
      </c>
      <c r="V26" t="e">
        <f>#REF!</f>
        <v>#REF!</v>
      </c>
      <c r="W26" t="e">
        <f>#REF!</f>
        <v>#REF!</v>
      </c>
      <c r="X26" t="e">
        <f>#REF!</f>
        <v>#REF!</v>
      </c>
      <c r="Y26" t="e">
        <f>#REF!</f>
        <v>#REF!</v>
      </c>
      <c r="Z26" t="e">
        <f>#REF!</f>
        <v>#REF!</v>
      </c>
      <c r="AA26" t="e">
        <f>#REF!</f>
        <v>#REF!</v>
      </c>
    </row>
    <row r="27" spans="1:27" x14ac:dyDescent="0.25">
      <c r="A27" t="e">
        <f>#REF!</f>
        <v>#REF!</v>
      </c>
      <c r="B27" t="e">
        <f>#REF!</f>
        <v>#REF!</v>
      </c>
      <c r="C27" t="e">
        <f>#REF!</f>
        <v>#REF!</v>
      </c>
      <c r="D27" t="e">
        <f>#REF!</f>
        <v>#REF!</v>
      </c>
      <c r="E27" t="e">
        <f>#REF!</f>
        <v>#REF!</v>
      </c>
      <c r="F27" s="114" t="e">
        <f>#REF!</f>
        <v>#REF!</v>
      </c>
      <c r="G27" s="114" t="e">
        <f>#REF!</f>
        <v>#REF!</v>
      </c>
      <c r="H27" t="e">
        <f>#REF!</f>
        <v>#REF!</v>
      </c>
      <c r="I27" t="e">
        <f>#REF!</f>
        <v>#REF!</v>
      </c>
      <c r="J27" t="e">
        <f>#REF!</f>
        <v>#REF!</v>
      </c>
      <c r="K27" t="e">
        <f>#REF!</f>
        <v>#REF!</v>
      </c>
      <c r="L27" t="e">
        <f>#REF!</f>
        <v>#REF!</v>
      </c>
      <c r="M27" t="e">
        <f>#REF!</f>
        <v>#REF!</v>
      </c>
      <c r="N27" t="e">
        <f>#REF!</f>
        <v>#REF!</v>
      </c>
      <c r="O27" t="e">
        <f>#REF!</f>
        <v>#REF!</v>
      </c>
      <c r="P27" t="e">
        <f>#REF!</f>
        <v>#REF!</v>
      </c>
      <c r="Q27" t="e">
        <f>#REF!</f>
        <v>#REF!</v>
      </c>
      <c r="R27" t="e">
        <f>#REF!</f>
        <v>#REF!</v>
      </c>
      <c r="S27" t="e">
        <f>#REF!</f>
        <v>#REF!</v>
      </c>
      <c r="T27" t="e">
        <f>#REF!</f>
        <v>#REF!</v>
      </c>
      <c r="U27" t="e">
        <f>#REF!</f>
        <v>#REF!</v>
      </c>
      <c r="V27" t="e">
        <f>#REF!</f>
        <v>#REF!</v>
      </c>
      <c r="W27" t="e">
        <f>#REF!</f>
        <v>#REF!</v>
      </c>
      <c r="X27" t="e">
        <f>#REF!</f>
        <v>#REF!</v>
      </c>
      <c r="Y27" t="e">
        <f>#REF!</f>
        <v>#REF!</v>
      </c>
      <c r="Z27" t="e">
        <f>#REF!</f>
        <v>#REF!</v>
      </c>
      <c r="AA27" t="e">
        <f>#REF!</f>
        <v>#REF!</v>
      </c>
    </row>
    <row r="28" spans="1:27" x14ac:dyDescent="0.25">
      <c r="A28" t="e">
        <f>#REF!</f>
        <v>#REF!</v>
      </c>
      <c r="B28" t="e">
        <f>#REF!</f>
        <v>#REF!</v>
      </c>
      <c r="C28" t="e">
        <f>#REF!</f>
        <v>#REF!</v>
      </c>
      <c r="D28" t="e">
        <f>#REF!</f>
        <v>#REF!</v>
      </c>
      <c r="E28" t="e">
        <f>#REF!</f>
        <v>#REF!</v>
      </c>
      <c r="F28" s="114" t="e">
        <f>#REF!</f>
        <v>#REF!</v>
      </c>
      <c r="G28" s="114" t="e">
        <f>#REF!</f>
        <v>#REF!</v>
      </c>
      <c r="H28" t="e">
        <f>#REF!</f>
        <v>#REF!</v>
      </c>
      <c r="I28" t="e">
        <f>#REF!</f>
        <v>#REF!</v>
      </c>
      <c r="J28" t="e">
        <f>#REF!</f>
        <v>#REF!</v>
      </c>
      <c r="K28" t="e">
        <f>#REF!</f>
        <v>#REF!</v>
      </c>
      <c r="L28" t="e">
        <f>#REF!</f>
        <v>#REF!</v>
      </c>
      <c r="M28" t="e">
        <f>#REF!</f>
        <v>#REF!</v>
      </c>
      <c r="N28" t="e">
        <f>#REF!</f>
        <v>#REF!</v>
      </c>
      <c r="O28" t="e">
        <f>#REF!</f>
        <v>#REF!</v>
      </c>
      <c r="P28" t="e">
        <f>#REF!</f>
        <v>#REF!</v>
      </c>
      <c r="Q28" t="e">
        <f>#REF!</f>
        <v>#REF!</v>
      </c>
      <c r="R28" t="e">
        <f>#REF!</f>
        <v>#REF!</v>
      </c>
      <c r="S28" t="e">
        <f>#REF!</f>
        <v>#REF!</v>
      </c>
      <c r="T28" t="e">
        <f>#REF!</f>
        <v>#REF!</v>
      </c>
      <c r="U28" t="e">
        <f>#REF!</f>
        <v>#REF!</v>
      </c>
      <c r="V28" t="e">
        <f>#REF!</f>
        <v>#REF!</v>
      </c>
      <c r="W28" t="e">
        <f>#REF!</f>
        <v>#REF!</v>
      </c>
      <c r="X28" t="e">
        <f>#REF!</f>
        <v>#REF!</v>
      </c>
      <c r="Y28" t="e">
        <f>#REF!</f>
        <v>#REF!</v>
      </c>
      <c r="Z28" t="e">
        <f>#REF!</f>
        <v>#REF!</v>
      </c>
      <c r="AA28" t="e">
        <f>#REF!</f>
        <v>#REF!</v>
      </c>
    </row>
    <row r="29" spans="1:27" x14ac:dyDescent="0.25">
      <c r="A29" t="e">
        <f>#REF!</f>
        <v>#REF!</v>
      </c>
      <c r="B29" t="e">
        <f>#REF!</f>
        <v>#REF!</v>
      </c>
      <c r="C29" t="e">
        <f>#REF!</f>
        <v>#REF!</v>
      </c>
      <c r="D29" t="e">
        <f>#REF!</f>
        <v>#REF!</v>
      </c>
      <c r="E29" t="e">
        <f>#REF!</f>
        <v>#REF!</v>
      </c>
      <c r="F29" s="114" t="e">
        <f>#REF!</f>
        <v>#REF!</v>
      </c>
      <c r="G29" s="114" t="e">
        <f>#REF!</f>
        <v>#REF!</v>
      </c>
      <c r="H29" t="e">
        <f>#REF!</f>
        <v>#REF!</v>
      </c>
      <c r="I29" t="e">
        <f>#REF!</f>
        <v>#REF!</v>
      </c>
      <c r="J29" t="e">
        <f>#REF!</f>
        <v>#REF!</v>
      </c>
      <c r="K29" t="e">
        <f>#REF!</f>
        <v>#REF!</v>
      </c>
      <c r="L29" t="e">
        <f>#REF!</f>
        <v>#REF!</v>
      </c>
      <c r="M29" t="e">
        <f>#REF!</f>
        <v>#REF!</v>
      </c>
      <c r="N29" t="e">
        <f>#REF!</f>
        <v>#REF!</v>
      </c>
      <c r="O29" t="e">
        <f>#REF!</f>
        <v>#REF!</v>
      </c>
      <c r="P29" t="e">
        <f>#REF!</f>
        <v>#REF!</v>
      </c>
      <c r="Q29" t="e">
        <f>#REF!</f>
        <v>#REF!</v>
      </c>
      <c r="R29" t="e">
        <f>#REF!</f>
        <v>#REF!</v>
      </c>
      <c r="S29" t="e">
        <f>#REF!</f>
        <v>#REF!</v>
      </c>
      <c r="T29" t="e">
        <f>#REF!</f>
        <v>#REF!</v>
      </c>
      <c r="U29" t="e">
        <f>#REF!</f>
        <v>#REF!</v>
      </c>
      <c r="V29" t="e">
        <f>#REF!</f>
        <v>#REF!</v>
      </c>
      <c r="W29" t="e">
        <f>#REF!</f>
        <v>#REF!</v>
      </c>
      <c r="X29" t="e">
        <f>#REF!</f>
        <v>#REF!</v>
      </c>
      <c r="Y29" t="e">
        <f>#REF!</f>
        <v>#REF!</v>
      </c>
      <c r="Z29" t="e">
        <f>#REF!</f>
        <v>#REF!</v>
      </c>
      <c r="AA29" t="e">
        <f>#REF!</f>
        <v>#REF!</v>
      </c>
    </row>
    <row r="30" spans="1:27" ht="16.5" customHeight="1" x14ac:dyDescent="0.25">
      <c r="A30" t="e">
        <f>#REF!</f>
        <v>#REF!</v>
      </c>
      <c r="B30" t="e">
        <f>#REF!</f>
        <v>#REF!</v>
      </c>
      <c r="C30" t="e">
        <f>#REF!</f>
        <v>#REF!</v>
      </c>
      <c r="D30" t="e">
        <f>#REF!</f>
        <v>#REF!</v>
      </c>
      <c r="E30" t="e">
        <f>#REF!</f>
        <v>#REF!</v>
      </c>
      <c r="F30" s="114" t="e">
        <f>#REF!</f>
        <v>#REF!</v>
      </c>
      <c r="G30" s="114" t="e">
        <f>#REF!</f>
        <v>#REF!</v>
      </c>
      <c r="H30" t="e">
        <f>#REF!</f>
        <v>#REF!</v>
      </c>
      <c r="I30" t="e">
        <f>#REF!</f>
        <v>#REF!</v>
      </c>
      <c r="J30" t="e">
        <f>#REF!</f>
        <v>#REF!</v>
      </c>
      <c r="K30" t="e">
        <f>#REF!</f>
        <v>#REF!</v>
      </c>
      <c r="L30" t="e">
        <f>#REF!</f>
        <v>#REF!</v>
      </c>
      <c r="M30" t="e">
        <f>#REF!</f>
        <v>#REF!</v>
      </c>
      <c r="N30" t="e">
        <f>#REF!</f>
        <v>#REF!</v>
      </c>
      <c r="O30" t="e">
        <f>#REF!</f>
        <v>#REF!</v>
      </c>
      <c r="P30" t="e">
        <f>#REF!</f>
        <v>#REF!</v>
      </c>
      <c r="Q30" t="e">
        <f>#REF!</f>
        <v>#REF!</v>
      </c>
      <c r="R30" t="e">
        <f>#REF!</f>
        <v>#REF!</v>
      </c>
      <c r="S30" t="e">
        <f>#REF!</f>
        <v>#REF!</v>
      </c>
      <c r="T30" t="e">
        <f>#REF!</f>
        <v>#REF!</v>
      </c>
      <c r="U30" t="e">
        <f>#REF!</f>
        <v>#REF!</v>
      </c>
      <c r="V30" t="e">
        <f>#REF!</f>
        <v>#REF!</v>
      </c>
      <c r="W30" t="e">
        <f>#REF!</f>
        <v>#REF!</v>
      </c>
      <c r="X30" t="e">
        <f>#REF!</f>
        <v>#REF!</v>
      </c>
      <c r="Y30" t="e">
        <f>#REF!</f>
        <v>#REF!</v>
      </c>
      <c r="Z30" t="e">
        <f>#REF!</f>
        <v>#REF!</v>
      </c>
      <c r="AA30" t="e">
        <f>#REF!</f>
        <v>#REF!</v>
      </c>
    </row>
    <row r="31" spans="1:27" ht="16.5" customHeight="1" x14ac:dyDescent="0.25">
      <c r="A31" t="e">
        <f>#REF!</f>
        <v>#REF!</v>
      </c>
      <c r="B31" t="e">
        <f>#REF!</f>
        <v>#REF!</v>
      </c>
      <c r="C31" t="e">
        <f>#REF!</f>
        <v>#REF!</v>
      </c>
      <c r="D31" t="e">
        <f>#REF!</f>
        <v>#REF!</v>
      </c>
      <c r="E31" t="e">
        <f>#REF!</f>
        <v>#REF!</v>
      </c>
      <c r="F31" s="114" t="e">
        <f>#REF!</f>
        <v>#REF!</v>
      </c>
      <c r="G31" s="114" t="e">
        <f>#REF!</f>
        <v>#REF!</v>
      </c>
      <c r="H31" t="e">
        <f>#REF!</f>
        <v>#REF!</v>
      </c>
      <c r="I31" t="e">
        <f>#REF!</f>
        <v>#REF!</v>
      </c>
      <c r="J31" t="e">
        <f>#REF!</f>
        <v>#REF!</v>
      </c>
      <c r="K31" t="e">
        <f>#REF!</f>
        <v>#REF!</v>
      </c>
      <c r="L31" t="e">
        <f>#REF!</f>
        <v>#REF!</v>
      </c>
      <c r="M31" t="e">
        <f>#REF!</f>
        <v>#REF!</v>
      </c>
      <c r="N31" t="e">
        <f>#REF!</f>
        <v>#REF!</v>
      </c>
      <c r="O31" t="e">
        <f>#REF!</f>
        <v>#REF!</v>
      </c>
      <c r="P31" t="e">
        <f>#REF!</f>
        <v>#REF!</v>
      </c>
      <c r="Q31" t="e">
        <f>#REF!</f>
        <v>#REF!</v>
      </c>
      <c r="R31" t="e">
        <f>#REF!</f>
        <v>#REF!</v>
      </c>
      <c r="S31" t="e">
        <f>#REF!</f>
        <v>#REF!</v>
      </c>
      <c r="T31" t="e">
        <f>#REF!</f>
        <v>#REF!</v>
      </c>
      <c r="U31" t="e">
        <f>#REF!</f>
        <v>#REF!</v>
      </c>
      <c r="V31" t="e">
        <f>#REF!</f>
        <v>#REF!</v>
      </c>
      <c r="W31" t="e">
        <f>#REF!</f>
        <v>#REF!</v>
      </c>
      <c r="X31" t="e">
        <f>#REF!</f>
        <v>#REF!</v>
      </c>
      <c r="Y31" t="e">
        <f>#REF!</f>
        <v>#REF!</v>
      </c>
      <c r="Z31" t="e">
        <f>#REF!</f>
        <v>#REF!</v>
      </c>
      <c r="AA31" t="e">
        <f>#REF!</f>
        <v>#REF!</v>
      </c>
    </row>
    <row r="32" spans="1:27" ht="16.5" customHeight="1" x14ac:dyDescent="0.25">
      <c r="A32" t="e">
        <f>#REF!</f>
        <v>#REF!</v>
      </c>
      <c r="B32" t="e">
        <f>#REF!</f>
        <v>#REF!</v>
      </c>
      <c r="C32" t="e">
        <f>#REF!</f>
        <v>#REF!</v>
      </c>
      <c r="D32" t="e">
        <f>#REF!</f>
        <v>#REF!</v>
      </c>
      <c r="E32" t="e">
        <f>#REF!</f>
        <v>#REF!</v>
      </c>
      <c r="F32" s="114" t="e">
        <f>#REF!</f>
        <v>#REF!</v>
      </c>
      <c r="G32" s="114" t="e">
        <f>#REF!</f>
        <v>#REF!</v>
      </c>
      <c r="H32" t="e">
        <f>#REF!</f>
        <v>#REF!</v>
      </c>
      <c r="I32" t="e">
        <f>#REF!</f>
        <v>#REF!</v>
      </c>
      <c r="J32" t="e">
        <f>#REF!</f>
        <v>#REF!</v>
      </c>
      <c r="K32" t="e">
        <f>#REF!</f>
        <v>#REF!</v>
      </c>
      <c r="L32" t="e">
        <f>#REF!</f>
        <v>#REF!</v>
      </c>
      <c r="M32" t="e">
        <f>#REF!</f>
        <v>#REF!</v>
      </c>
      <c r="N32" t="e">
        <f>#REF!</f>
        <v>#REF!</v>
      </c>
      <c r="O32" t="e">
        <f>#REF!</f>
        <v>#REF!</v>
      </c>
      <c r="P32" t="e">
        <f>#REF!</f>
        <v>#REF!</v>
      </c>
      <c r="Q32" t="e">
        <f>#REF!</f>
        <v>#REF!</v>
      </c>
      <c r="R32" t="e">
        <f>#REF!</f>
        <v>#REF!</v>
      </c>
      <c r="S32" t="e">
        <f>#REF!</f>
        <v>#REF!</v>
      </c>
      <c r="T32" t="e">
        <f>#REF!</f>
        <v>#REF!</v>
      </c>
      <c r="U32" t="e">
        <f>#REF!</f>
        <v>#REF!</v>
      </c>
      <c r="V32" t="e">
        <f>#REF!</f>
        <v>#REF!</v>
      </c>
      <c r="W32" t="e">
        <f>#REF!</f>
        <v>#REF!</v>
      </c>
      <c r="X32" t="e">
        <f>#REF!</f>
        <v>#REF!</v>
      </c>
      <c r="Y32" t="e">
        <f>#REF!</f>
        <v>#REF!</v>
      </c>
      <c r="Z32" t="e">
        <f>#REF!</f>
        <v>#REF!</v>
      </c>
      <c r="AA32" t="e">
        <f>#REF!</f>
        <v>#REF!</v>
      </c>
    </row>
    <row r="33" spans="1:27" ht="16.5" customHeight="1" x14ac:dyDescent="0.25">
      <c r="A33" t="e">
        <f>#REF!</f>
        <v>#REF!</v>
      </c>
      <c r="B33" t="e">
        <f>#REF!</f>
        <v>#REF!</v>
      </c>
      <c r="C33" t="e">
        <f>#REF!</f>
        <v>#REF!</v>
      </c>
      <c r="D33" t="e">
        <f>#REF!</f>
        <v>#REF!</v>
      </c>
      <c r="E33" t="e">
        <f>#REF!</f>
        <v>#REF!</v>
      </c>
      <c r="F33" s="114" t="e">
        <f>#REF!</f>
        <v>#REF!</v>
      </c>
      <c r="G33" s="114" t="e">
        <f>#REF!</f>
        <v>#REF!</v>
      </c>
      <c r="H33" t="e">
        <f>#REF!</f>
        <v>#REF!</v>
      </c>
      <c r="I33" t="e">
        <f>#REF!</f>
        <v>#REF!</v>
      </c>
      <c r="J33" t="e">
        <f>#REF!</f>
        <v>#REF!</v>
      </c>
      <c r="K33" t="e">
        <f>#REF!</f>
        <v>#REF!</v>
      </c>
      <c r="L33" t="e">
        <f>#REF!</f>
        <v>#REF!</v>
      </c>
      <c r="M33" t="e">
        <f>#REF!</f>
        <v>#REF!</v>
      </c>
      <c r="N33" t="e">
        <f>#REF!</f>
        <v>#REF!</v>
      </c>
      <c r="O33" t="e">
        <f>#REF!</f>
        <v>#REF!</v>
      </c>
      <c r="P33" t="e">
        <f>#REF!</f>
        <v>#REF!</v>
      </c>
      <c r="Q33" t="e">
        <f>#REF!</f>
        <v>#REF!</v>
      </c>
      <c r="R33" t="e">
        <f>#REF!</f>
        <v>#REF!</v>
      </c>
      <c r="S33" t="e">
        <f>#REF!</f>
        <v>#REF!</v>
      </c>
      <c r="T33" t="e">
        <f>#REF!</f>
        <v>#REF!</v>
      </c>
      <c r="U33" t="e">
        <f>#REF!</f>
        <v>#REF!</v>
      </c>
      <c r="V33" t="e">
        <f>#REF!</f>
        <v>#REF!</v>
      </c>
      <c r="W33" t="e">
        <f>#REF!</f>
        <v>#REF!</v>
      </c>
      <c r="X33" t="e">
        <f>#REF!</f>
        <v>#REF!</v>
      </c>
      <c r="Y33" t="e">
        <f>#REF!</f>
        <v>#REF!</v>
      </c>
      <c r="Z33" t="e">
        <f>#REF!</f>
        <v>#REF!</v>
      </c>
      <c r="AA33" t="e">
        <f>#REF!</f>
        <v>#REF!</v>
      </c>
    </row>
    <row r="34" spans="1:27" ht="16.5" customHeight="1" x14ac:dyDescent="0.25">
      <c r="A34" t="e">
        <f>#REF!</f>
        <v>#REF!</v>
      </c>
      <c r="B34" t="e">
        <f>#REF!</f>
        <v>#REF!</v>
      </c>
      <c r="C34" t="e">
        <f>#REF!</f>
        <v>#REF!</v>
      </c>
      <c r="D34" t="e">
        <f>#REF!</f>
        <v>#REF!</v>
      </c>
      <c r="E34" t="e">
        <f>#REF!</f>
        <v>#REF!</v>
      </c>
      <c r="F34" s="114" t="e">
        <f>#REF!</f>
        <v>#REF!</v>
      </c>
      <c r="G34" s="114" t="e">
        <f>#REF!</f>
        <v>#REF!</v>
      </c>
      <c r="H34" t="e">
        <f>#REF!</f>
        <v>#REF!</v>
      </c>
      <c r="I34" t="e">
        <f>#REF!</f>
        <v>#REF!</v>
      </c>
      <c r="J34" t="e">
        <f>#REF!</f>
        <v>#REF!</v>
      </c>
      <c r="K34" t="e">
        <f>#REF!</f>
        <v>#REF!</v>
      </c>
      <c r="L34" t="e">
        <f>#REF!</f>
        <v>#REF!</v>
      </c>
      <c r="M34" t="e">
        <f>#REF!</f>
        <v>#REF!</v>
      </c>
      <c r="N34" t="e">
        <f>#REF!</f>
        <v>#REF!</v>
      </c>
      <c r="O34" t="e">
        <f>#REF!</f>
        <v>#REF!</v>
      </c>
      <c r="P34" t="e">
        <f>#REF!</f>
        <v>#REF!</v>
      </c>
      <c r="Q34" t="e">
        <f>#REF!</f>
        <v>#REF!</v>
      </c>
      <c r="R34" t="e">
        <f>#REF!</f>
        <v>#REF!</v>
      </c>
      <c r="S34" t="e">
        <f>#REF!</f>
        <v>#REF!</v>
      </c>
      <c r="T34" t="e">
        <f>#REF!</f>
        <v>#REF!</v>
      </c>
      <c r="U34" t="e">
        <f>#REF!</f>
        <v>#REF!</v>
      </c>
      <c r="V34" t="e">
        <f>#REF!</f>
        <v>#REF!</v>
      </c>
      <c r="W34" t="e">
        <f>#REF!</f>
        <v>#REF!</v>
      </c>
      <c r="X34" t="e">
        <f>#REF!</f>
        <v>#REF!</v>
      </c>
      <c r="Y34" t="e">
        <f>#REF!</f>
        <v>#REF!</v>
      </c>
      <c r="Z34" t="e">
        <f>#REF!</f>
        <v>#REF!</v>
      </c>
      <c r="AA34" t="e">
        <f>#REF!</f>
        <v>#REF!</v>
      </c>
    </row>
    <row r="35" spans="1:27" ht="16.5" customHeight="1" x14ac:dyDescent="0.25">
      <c r="A35" t="e">
        <f>#REF!</f>
        <v>#REF!</v>
      </c>
      <c r="B35" t="e">
        <f>#REF!</f>
        <v>#REF!</v>
      </c>
      <c r="C35" t="e">
        <f>#REF!</f>
        <v>#REF!</v>
      </c>
      <c r="D35" t="e">
        <f>#REF!</f>
        <v>#REF!</v>
      </c>
      <c r="E35" t="e">
        <f>#REF!</f>
        <v>#REF!</v>
      </c>
      <c r="F35" s="114" t="e">
        <f>#REF!</f>
        <v>#REF!</v>
      </c>
      <c r="G35" s="114" t="e">
        <f>#REF!</f>
        <v>#REF!</v>
      </c>
      <c r="H35" t="e">
        <f>#REF!</f>
        <v>#REF!</v>
      </c>
      <c r="I35" t="e">
        <f>#REF!</f>
        <v>#REF!</v>
      </c>
      <c r="J35" t="e">
        <f>#REF!</f>
        <v>#REF!</v>
      </c>
      <c r="K35" t="e">
        <f>#REF!</f>
        <v>#REF!</v>
      </c>
      <c r="L35" t="e">
        <f>#REF!</f>
        <v>#REF!</v>
      </c>
      <c r="M35" t="e">
        <f>#REF!</f>
        <v>#REF!</v>
      </c>
      <c r="N35" t="e">
        <f>#REF!</f>
        <v>#REF!</v>
      </c>
      <c r="O35" t="e">
        <f>#REF!</f>
        <v>#REF!</v>
      </c>
      <c r="P35" t="e">
        <f>#REF!</f>
        <v>#REF!</v>
      </c>
      <c r="Q35" t="e">
        <f>#REF!</f>
        <v>#REF!</v>
      </c>
      <c r="R35" t="e">
        <f>#REF!</f>
        <v>#REF!</v>
      </c>
      <c r="S35" t="e">
        <f>#REF!</f>
        <v>#REF!</v>
      </c>
      <c r="T35" t="e">
        <f>#REF!</f>
        <v>#REF!</v>
      </c>
      <c r="U35" t="e">
        <f>#REF!</f>
        <v>#REF!</v>
      </c>
      <c r="V35" t="e">
        <f>#REF!</f>
        <v>#REF!</v>
      </c>
      <c r="W35" t="e">
        <f>#REF!</f>
        <v>#REF!</v>
      </c>
      <c r="X35" t="e">
        <f>#REF!</f>
        <v>#REF!</v>
      </c>
      <c r="Y35" t="e">
        <f>#REF!</f>
        <v>#REF!</v>
      </c>
      <c r="Z35" t="e">
        <f>#REF!</f>
        <v>#REF!</v>
      </c>
      <c r="AA35" t="e">
        <f>#REF!</f>
        <v>#REF!</v>
      </c>
    </row>
    <row r="36" spans="1:27" ht="16.5" customHeight="1" x14ac:dyDescent="0.25">
      <c r="A36" t="e">
        <f>#REF!</f>
        <v>#REF!</v>
      </c>
      <c r="B36" t="e">
        <f>#REF!</f>
        <v>#REF!</v>
      </c>
      <c r="C36" t="e">
        <f>#REF!</f>
        <v>#REF!</v>
      </c>
      <c r="D36" t="e">
        <f>#REF!</f>
        <v>#REF!</v>
      </c>
      <c r="E36" t="e">
        <f>#REF!</f>
        <v>#REF!</v>
      </c>
      <c r="F36" s="114" t="e">
        <f>#REF!</f>
        <v>#REF!</v>
      </c>
      <c r="G36" s="114" t="e">
        <f>#REF!</f>
        <v>#REF!</v>
      </c>
      <c r="H36" t="e">
        <f>#REF!</f>
        <v>#REF!</v>
      </c>
      <c r="I36" t="e">
        <f>#REF!</f>
        <v>#REF!</v>
      </c>
      <c r="J36" t="e">
        <f>#REF!</f>
        <v>#REF!</v>
      </c>
      <c r="K36" t="e">
        <f>#REF!</f>
        <v>#REF!</v>
      </c>
      <c r="L36" t="e">
        <f>#REF!</f>
        <v>#REF!</v>
      </c>
      <c r="M36" t="e">
        <f>#REF!</f>
        <v>#REF!</v>
      </c>
      <c r="N36" t="e">
        <f>#REF!</f>
        <v>#REF!</v>
      </c>
      <c r="O36" t="e">
        <f>#REF!</f>
        <v>#REF!</v>
      </c>
      <c r="P36" t="e">
        <f>#REF!</f>
        <v>#REF!</v>
      </c>
      <c r="Q36" t="e">
        <f>#REF!</f>
        <v>#REF!</v>
      </c>
      <c r="R36" t="e">
        <f>#REF!</f>
        <v>#REF!</v>
      </c>
      <c r="S36" t="e">
        <f>#REF!</f>
        <v>#REF!</v>
      </c>
      <c r="T36" t="e">
        <f>#REF!</f>
        <v>#REF!</v>
      </c>
      <c r="U36" t="e">
        <f>#REF!</f>
        <v>#REF!</v>
      </c>
      <c r="V36" t="e">
        <f>#REF!</f>
        <v>#REF!</v>
      </c>
      <c r="W36" t="e">
        <f>#REF!</f>
        <v>#REF!</v>
      </c>
      <c r="X36" t="e">
        <f>#REF!</f>
        <v>#REF!</v>
      </c>
      <c r="Y36" t="e">
        <f>#REF!</f>
        <v>#REF!</v>
      </c>
      <c r="Z36" t="e">
        <f>#REF!</f>
        <v>#REF!</v>
      </c>
      <c r="AA36" t="e">
        <f>#REF!</f>
        <v>#REF!</v>
      </c>
    </row>
    <row r="37" spans="1:27" ht="16.5" customHeight="1" x14ac:dyDescent="0.25">
      <c r="A37" t="e">
        <f>#REF!</f>
        <v>#REF!</v>
      </c>
      <c r="B37" t="e">
        <f>#REF!</f>
        <v>#REF!</v>
      </c>
      <c r="C37" t="e">
        <f>#REF!</f>
        <v>#REF!</v>
      </c>
      <c r="D37" t="e">
        <f>#REF!</f>
        <v>#REF!</v>
      </c>
      <c r="E37" t="e">
        <f>#REF!</f>
        <v>#REF!</v>
      </c>
      <c r="F37" s="114" t="e">
        <f>#REF!</f>
        <v>#REF!</v>
      </c>
      <c r="G37" s="114" t="e">
        <f>#REF!</f>
        <v>#REF!</v>
      </c>
      <c r="H37" t="e">
        <f>#REF!</f>
        <v>#REF!</v>
      </c>
      <c r="I37" t="e">
        <f>#REF!</f>
        <v>#REF!</v>
      </c>
      <c r="J37" t="e">
        <f>#REF!</f>
        <v>#REF!</v>
      </c>
      <c r="K37" t="e">
        <f>#REF!</f>
        <v>#REF!</v>
      </c>
      <c r="L37" t="e">
        <f>#REF!</f>
        <v>#REF!</v>
      </c>
      <c r="M37" t="e">
        <f>#REF!</f>
        <v>#REF!</v>
      </c>
      <c r="N37" t="e">
        <f>#REF!</f>
        <v>#REF!</v>
      </c>
      <c r="O37" t="e">
        <f>#REF!</f>
        <v>#REF!</v>
      </c>
      <c r="P37" t="e">
        <f>#REF!</f>
        <v>#REF!</v>
      </c>
      <c r="Q37" t="e">
        <f>#REF!</f>
        <v>#REF!</v>
      </c>
      <c r="R37" t="e">
        <f>#REF!</f>
        <v>#REF!</v>
      </c>
      <c r="S37" t="e">
        <f>#REF!</f>
        <v>#REF!</v>
      </c>
      <c r="T37" t="e">
        <f>#REF!</f>
        <v>#REF!</v>
      </c>
      <c r="U37" t="e">
        <f>#REF!</f>
        <v>#REF!</v>
      </c>
      <c r="V37" t="e">
        <f>#REF!</f>
        <v>#REF!</v>
      </c>
      <c r="W37" t="e">
        <f>#REF!</f>
        <v>#REF!</v>
      </c>
      <c r="X37" t="e">
        <f>#REF!</f>
        <v>#REF!</v>
      </c>
      <c r="Y37" t="e">
        <f>#REF!</f>
        <v>#REF!</v>
      </c>
      <c r="Z37" t="e">
        <f>#REF!</f>
        <v>#REF!</v>
      </c>
      <c r="AA37" t="e">
        <f>#REF!</f>
        <v>#REF!</v>
      </c>
    </row>
    <row r="38" spans="1:27" x14ac:dyDescent="0.25">
      <c r="A38" t="e">
        <f>#REF!</f>
        <v>#REF!</v>
      </c>
      <c r="B38" t="e">
        <f>#REF!</f>
        <v>#REF!</v>
      </c>
      <c r="C38" t="e">
        <f>#REF!</f>
        <v>#REF!</v>
      </c>
      <c r="D38" t="e">
        <f>#REF!</f>
        <v>#REF!</v>
      </c>
      <c r="E38" t="e">
        <f>#REF!</f>
        <v>#REF!</v>
      </c>
      <c r="F38" s="114" t="e">
        <f>#REF!</f>
        <v>#REF!</v>
      </c>
      <c r="G38" s="114" t="e">
        <f>#REF!</f>
        <v>#REF!</v>
      </c>
      <c r="H38" t="e">
        <f>#REF!</f>
        <v>#REF!</v>
      </c>
      <c r="I38" t="e">
        <f>#REF!</f>
        <v>#REF!</v>
      </c>
      <c r="J38" t="e">
        <f>#REF!</f>
        <v>#REF!</v>
      </c>
      <c r="K38" t="e">
        <f>#REF!</f>
        <v>#REF!</v>
      </c>
      <c r="L38" t="e">
        <f>#REF!</f>
        <v>#REF!</v>
      </c>
      <c r="M38" t="e">
        <f>#REF!</f>
        <v>#REF!</v>
      </c>
      <c r="N38" t="e">
        <f>#REF!</f>
        <v>#REF!</v>
      </c>
      <c r="O38" t="e">
        <f>#REF!</f>
        <v>#REF!</v>
      </c>
      <c r="P38" t="e">
        <f>#REF!</f>
        <v>#REF!</v>
      </c>
      <c r="Q38" t="e">
        <f>#REF!</f>
        <v>#REF!</v>
      </c>
      <c r="R38" t="e">
        <f>#REF!</f>
        <v>#REF!</v>
      </c>
      <c r="S38" t="e">
        <f>#REF!</f>
        <v>#REF!</v>
      </c>
      <c r="T38" t="e">
        <f>#REF!</f>
        <v>#REF!</v>
      </c>
      <c r="U38" t="e">
        <f>#REF!</f>
        <v>#REF!</v>
      </c>
      <c r="V38" t="e">
        <f>#REF!</f>
        <v>#REF!</v>
      </c>
      <c r="W38" t="e">
        <f>#REF!</f>
        <v>#REF!</v>
      </c>
      <c r="X38" t="e">
        <f>#REF!</f>
        <v>#REF!</v>
      </c>
      <c r="Y38" t="e">
        <f>#REF!</f>
        <v>#REF!</v>
      </c>
      <c r="Z38" t="e">
        <f>#REF!</f>
        <v>#REF!</v>
      </c>
      <c r="AA38" t="e">
        <f>#REF!</f>
        <v>#REF!</v>
      </c>
    </row>
    <row r="39" spans="1:27" x14ac:dyDescent="0.25">
      <c r="A39" t="e">
        <f>#REF!</f>
        <v>#REF!</v>
      </c>
      <c r="B39" t="e">
        <f>#REF!</f>
        <v>#REF!</v>
      </c>
      <c r="C39" t="e">
        <f>#REF!</f>
        <v>#REF!</v>
      </c>
      <c r="D39" t="e">
        <f>#REF!</f>
        <v>#REF!</v>
      </c>
      <c r="E39" t="e">
        <f>#REF!</f>
        <v>#REF!</v>
      </c>
      <c r="F39" s="114" t="e">
        <f>#REF!</f>
        <v>#REF!</v>
      </c>
      <c r="G39" s="114" t="e">
        <f>#REF!</f>
        <v>#REF!</v>
      </c>
      <c r="H39" t="e">
        <f>#REF!</f>
        <v>#REF!</v>
      </c>
      <c r="I39" t="e">
        <f>#REF!</f>
        <v>#REF!</v>
      </c>
      <c r="J39" t="e">
        <f>#REF!</f>
        <v>#REF!</v>
      </c>
      <c r="K39" t="e">
        <f>#REF!</f>
        <v>#REF!</v>
      </c>
      <c r="L39" t="e">
        <f>#REF!</f>
        <v>#REF!</v>
      </c>
      <c r="M39" t="e">
        <f>#REF!</f>
        <v>#REF!</v>
      </c>
      <c r="N39" t="e">
        <f>#REF!</f>
        <v>#REF!</v>
      </c>
      <c r="O39" t="e">
        <f>#REF!</f>
        <v>#REF!</v>
      </c>
      <c r="P39" t="e">
        <f>#REF!</f>
        <v>#REF!</v>
      </c>
      <c r="Q39" t="e">
        <f>#REF!</f>
        <v>#REF!</v>
      </c>
      <c r="R39" t="e">
        <f>#REF!</f>
        <v>#REF!</v>
      </c>
      <c r="S39" t="e">
        <f>#REF!</f>
        <v>#REF!</v>
      </c>
      <c r="T39" t="e">
        <f>#REF!</f>
        <v>#REF!</v>
      </c>
      <c r="U39" t="e">
        <f>#REF!</f>
        <v>#REF!</v>
      </c>
      <c r="V39" t="e">
        <f>#REF!</f>
        <v>#REF!</v>
      </c>
      <c r="W39" t="e">
        <f>#REF!</f>
        <v>#REF!</v>
      </c>
      <c r="X39" t="e">
        <f>#REF!</f>
        <v>#REF!</v>
      </c>
      <c r="Y39" t="e">
        <f>#REF!</f>
        <v>#REF!</v>
      </c>
      <c r="Z39" t="e">
        <f>#REF!</f>
        <v>#REF!</v>
      </c>
      <c r="AA39" t="e">
        <f>#REF!</f>
        <v>#REF!</v>
      </c>
    </row>
  </sheetData>
  <mergeCells count="29">
    <mergeCell ref="AA6:AA9"/>
    <mergeCell ref="A7:A9"/>
    <mergeCell ref="B7:B9"/>
    <mergeCell ref="C7:C9"/>
    <mergeCell ref="D7:D9"/>
    <mergeCell ref="E7:E9"/>
    <mergeCell ref="F7:F9"/>
    <mergeCell ref="G7:G9"/>
    <mergeCell ref="X8:X9"/>
    <mergeCell ref="Y8:Y9"/>
    <mergeCell ref="Z8:Z9"/>
    <mergeCell ref="K7:K9"/>
    <mergeCell ref="L7:L9"/>
    <mergeCell ref="M7:U7"/>
    <mergeCell ref="V7:V9"/>
    <mergeCell ref="M8:M9"/>
    <mergeCell ref="A1:S1"/>
    <mergeCell ref="A3:X3"/>
    <mergeCell ref="A4:X4"/>
    <mergeCell ref="A6:I6"/>
    <mergeCell ref="J6:V6"/>
    <mergeCell ref="U8:U9"/>
    <mergeCell ref="W6:W9"/>
    <mergeCell ref="X6:Z7"/>
    <mergeCell ref="H7:H9"/>
    <mergeCell ref="I7:I9"/>
    <mergeCell ref="J7:J9"/>
    <mergeCell ref="N8:P8"/>
    <mergeCell ref="Q8:T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993"/>
  <sheetViews>
    <sheetView showRuler="0" topLeftCell="C17" workbookViewId="0">
      <selection activeCell="AD9" sqref="AD9"/>
    </sheetView>
  </sheetViews>
  <sheetFormatPr defaultRowHeight="14.3" x14ac:dyDescent="0.25"/>
  <cols>
    <col min="1" max="1" width="9.125" style="21"/>
    <col min="2" max="2" width="18.25" style="21" customWidth="1"/>
    <col min="3" max="3" width="9.125" style="21" customWidth="1"/>
    <col min="4" max="4" width="20.125" style="21" customWidth="1"/>
    <col min="5" max="5" width="9.125" style="21"/>
    <col min="6" max="6" width="18.25" style="21" customWidth="1"/>
    <col min="7" max="7" width="16.125" style="21" customWidth="1"/>
    <col min="8" max="9" width="9.125" style="21" customWidth="1"/>
    <col min="10" max="11" width="6.625" style="21" customWidth="1"/>
    <col min="12" max="12" width="11.75" style="19" customWidth="1"/>
    <col min="13" max="25" width="9.125" style="19" customWidth="1"/>
    <col min="26" max="26" width="16" style="19" customWidth="1"/>
    <col min="27" max="259" width="9.125" style="19"/>
    <col min="260" max="260" width="18.25" style="19" customWidth="1"/>
    <col min="261" max="261" width="9.125" style="19" customWidth="1"/>
    <col min="262" max="262" width="20.125" style="19" customWidth="1"/>
    <col min="263" max="263" width="9.125" style="19"/>
    <col min="264" max="264" width="18.25" style="19" customWidth="1"/>
    <col min="265" max="265" width="16.125" style="19" customWidth="1"/>
    <col min="266" max="281" width="9.125" style="19" customWidth="1"/>
    <col min="282" max="515" width="9.125" style="19"/>
    <col min="516" max="516" width="18.25" style="19" customWidth="1"/>
    <col min="517" max="517" width="9.125" style="19" customWidth="1"/>
    <col min="518" max="518" width="20.125" style="19" customWidth="1"/>
    <col min="519" max="519" width="9.125" style="19"/>
    <col min="520" max="520" width="18.25" style="19" customWidth="1"/>
    <col min="521" max="521" width="16.125" style="19" customWidth="1"/>
    <col min="522" max="537" width="9.125" style="19" customWidth="1"/>
    <col min="538" max="771" width="9.125" style="19"/>
    <col min="772" max="772" width="18.25" style="19" customWidth="1"/>
    <col min="773" max="773" width="9.125" style="19" customWidth="1"/>
    <col min="774" max="774" width="20.125" style="19" customWidth="1"/>
    <col min="775" max="775" width="9.125" style="19"/>
    <col min="776" max="776" width="18.25" style="19" customWidth="1"/>
    <col min="777" max="777" width="16.125" style="19" customWidth="1"/>
    <col min="778" max="793" width="9.125" style="19" customWidth="1"/>
    <col min="794" max="1027" width="9.125" style="19"/>
    <col min="1028" max="1028" width="18.25" style="19" customWidth="1"/>
    <col min="1029" max="1029" width="9.125" style="19" customWidth="1"/>
    <col min="1030" max="1030" width="20.125" style="19" customWidth="1"/>
    <col min="1031" max="1031" width="9.125" style="19"/>
    <col min="1032" max="1032" width="18.25" style="19" customWidth="1"/>
    <col min="1033" max="1033" width="16.125" style="19" customWidth="1"/>
    <col min="1034" max="1049" width="9.125" style="19" customWidth="1"/>
    <col min="1050" max="1283" width="9.125" style="19"/>
    <col min="1284" max="1284" width="18.25" style="19" customWidth="1"/>
    <col min="1285" max="1285" width="9.125" style="19" customWidth="1"/>
    <col min="1286" max="1286" width="20.125" style="19" customWidth="1"/>
    <col min="1287" max="1287" width="9.125" style="19"/>
    <col min="1288" max="1288" width="18.25" style="19" customWidth="1"/>
    <col min="1289" max="1289" width="16.125" style="19" customWidth="1"/>
    <col min="1290" max="1305" width="9.125" style="19" customWidth="1"/>
    <col min="1306" max="1539" width="9.125" style="19"/>
    <col min="1540" max="1540" width="18.25" style="19" customWidth="1"/>
    <col min="1541" max="1541" width="9.125" style="19" customWidth="1"/>
    <col min="1542" max="1542" width="20.125" style="19" customWidth="1"/>
    <col min="1543" max="1543" width="9.125" style="19"/>
    <col min="1544" max="1544" width="18.25" style="19" customWidth="1"/>
    <col min="1545" max="1545" width="16.125" style="19" customWidth="1"/>
    <col min="1546" max="1561" width="9.125" style="19" customWidth="1"/>
    <col min="1562" max="1795" width="9.125" style="19"/>
    <col min="1796" max="1796" width="18.25" style="19" customWidth="1"/>
    <col min="1797" max="1797" width="9.125" style="19" customWidth="1"/>
    <col min="1798" max="1798" width="20.125" style="19" customWidth="1"/>
    <col min="1799" max="1799" width="9.125" style="19"/>
    <col min="1800" max="1800" width="18.25" style="19" customWidth="1"/>
    <col min="1801" max="1801" width="16.125" style="19" customWidth="1"/>
    <col min="1802" max="1817" width="9.125" style="19" customWidth="1"/>
    <col min="1818" max="2051" width="9.125" style="19"/>
    <col min="2052" max="2052" width="18.25" style="19" customWidth="1"/>
    <col min="2053" max="2053" width="9.125" style="19" customWidth="1"/>
    <col min="2054" max="2054" width="20.125" style="19" customWidth="1"/>
    <col min="2055" max="2055" width="9.125" style="19"/>
    <col min="2056" max="2056" width="18.25" style="19" customWidth="1"/>
    <col min="2057" max="2057" width="16.125" style="19" customWidth="1"/>
    <col min="2058" max="2073" width="9.125" style="19" customWidth="1"/>
    <col min="2074" max="2307" width="9.125" style="19"/>
    <col min="2308" max="2308" width="18.25" style="19" customWidth="1"/>
    <col min="2309" max="2309" width="9.125" style="19" customWidth="1"/>
    <col min="2310" max="2310" width="20.125" style="19" customWidth="1"/>
    <col min="2311" max="2311" width="9.125" style="19"/>
    <col min="2312" max="2312" width="18.25" style="19" customWidth="1"/>
    <col min="2313" max="2313" width="16.125" style="19" customWidth="1"/>
    <col min="2314" max="2329" width="9.125" style="19" customWidth="1"/>
    <col min="2330" max="2563" width="9.125" style="19"/>
    <col min="2564" max="2564" width="18.25" style="19" customWidth="1"/>
    <col min="2565" max="2565" width="9.125" style="19" customWidth="1"/>
    <col min="2566" max="2566" width="20.125" style="19" customWidth="1"/>
    <col min="2567" max="2567" width="9.125" style="19"/>
    <col min="2568" max="2568" width="18.25" style="19" customWidth="1"/>
    <col min="2569" max="2569" width="16.125" style="19" customWidth="1"/>
    <col min="2570" max="2585" width="9.125" style="19" customWidth="1"/>
    <col min="2586" max="2819" width="9.125" style="19"/>
    <col min="2820" max="2820" width="18.25" style="19" customWidth="1"/>
    <col min="2821" max="2821" width="9.125" style="19" customWidth="1"/>
    <col min="2822" max="2822" width="20.125" style="19" customWidth="1"/>
    <col min="2823" max="2823" width="9.125" style="19"/>
    <col min="2824" max="2824" width="18.25" style="19" customWidth="1"/>
    <col min="2825" max="2825" width="16.125" style="19" customWidth="1"/>
    <col min="2826" max="2841" width="9.125" style="19" customWidth="1"/>
    <col min="2842" max="3075" width="9.125" style="19"/>
    <col min="3076" max="3076" width="18.25" style="19" customWidth="1"/>
    <col min="3077" max="3077" width="9.125" style="19" customWidth="1"/>
    <col min="3078" max="3078" width="20.125" style="19" customWidth="1"/>
    <col min="3079" max="3079" width="9.125" style="19"/>
    <col min="3080" max="3080" width="18.25" style="19" customWidth="1"/>
    <col min="3081" max="3081" width="16.125" style="19" customWidth="1"/>
    <col min="3082" max="3097" width="9.125" style="19" customWidth="1"/>
    <col min="3098" max="3331" width="9.125" style="19"/>
    <col min="3332" max="3332" width="18.25" style="19" customWidth="1"/>
    <col min="3333" max="3333" width="9.125" style="19" customWidth="1"/>
    <col min="3334" max="3334" width="20.125" style="19" customWidth="1"/>
    <col min="3335" max="3335" width="9.125" style="19"/>
    <col min="3336" max="3336" width="18.25" style="19" customWidth="1"/>
    <col min="3337" max="3337" width="16.125" style="19" customWidth="1"/>
    <col min="3338" max="3353" width="9.125" style="19" customWidth="1"/>
    <col min="3354" max="3587" width="9.125" style="19"/>
    <col min="3588" max="3588" width="18.25" style="19" customWidth="1"/>
    <col min="3589" max="3589" width="9.125" style="19" customWidth="1"/>
    <col min="3590" max="3590" width="20.125" style="19" customWidth="1"/>
    <col min="3591" max="3591" width="9.125" style="19"/>
    <col min="3592" max="3592" width="18.25" style="19" customWidth="1"/>
    <col min="3593" max="3593" width="16.125" style="19" customWidth="1"/>
    <col min="3594" max="3609" width="9.125" style="19" customWidth="1"/>
    <col min="3610" max="3843" width="9.125" style="19"/>
    <col min="3844" max="3844" width="18.25" style="19" customWidth="1"/>
    <col min="3845" max="3845" width="9.125" style="19" customWidth="1"/>
    <col min="3846" max="3846" width="20.125" style="19" customWidth="1"/>
    <col min="3847" max="3847" width="9.125" style="19"/>
    <col min="3848" max="3848" width="18.25" style="19" customWidth="1"/>
    <col min="3849" max="3849" width="16.125" style="19" customWidth="1"/>
    <col min="3850" max="3865" width="9.125" style="19" customWidth="1"/>
    <col min="3866" max="4099" width="9.125" style="19"/>
    <col min="4100" max="4100" width="18.25" style="19" customWidth="1"/>
    <col min="4101" max="4101" width="9.125" style="19" customWidth="1"/>
    <col min="4102" max="4102" width="20.125" style="19" customWidth="1"/>
    <col min="4103" max="4103" width="9.125" style="19"/>
    <col min="4104" max="4104" width="18.25" style="19" customWidth="1"/>
    <col min="4105" max="4105" width="16.125" style="19" customWidth="1"/>
    <col min="4106" max="4121" width="9.125" style="19" customWidth="1"/>
    <col min="4122" max="4355" width="9.125" style="19"/>
    <col min="4356" max="4356" width="18.25" style="19" customWidth="1"/>
    <col min="4357" max="4357" width="9.125" style="19" customWidth="1"/>
    <col min="4358" max="4358" width="20.125" style="19" customWidth="1"/>
    <col min="4359" max="4359" width="9.125" style="19"/>
    <col min="4360" max="4360" width="18.25" style="19" customWidth="1"/>
    <col min="4361" max="4361" width="16.125" style="19" customWidth="1"/>
    <col min="4362" max="4377" width="9.125" style="19" customWidth="1"/>
    <col min="4378" max="4611" width="9.125" style="19"/>
    <col min="4612" max="4612" width="18.25" style="19" customWidth="1"/>
    <col min="4613" max="4613" width="9.125" style="19" customWidth="1"/>
    <col min="4614" max="4614" width="20.125" style="19" customWidth="1"/>
    <col min="4615" max="4615" width="9.125" style="19"/>
    <col min="4616" max="4616" width="18.25" style="19" customWidth="1"/>
    <col min="4617" max="4617" width="16.125" style="19" customWidth="1"/>
    <col min="4618" max="4633" width="9.125" style="19" customWidth="1"/>
    <col min="4634" max="4867" width="9.125" style="19"/>
    <col min="4868" max="4868" width="18.25" style="19" customWidth="1"/>
    <col min="4869" max="4869" width="9.125" style="19" customWidth="1"/>
    <col min="4870" max="4870" width="20.125" style="19" customWidth="1"/>
    <col min="4871" max="4871" width="9.125" style="19"/>
    <col min="4872" max="4872" width="18.25" style="19" customWidth="1"/>
    <col min="4873" max="4873" width="16.125" style="19" customWidth="1"/>
    <col min="4874" max="4889" width="9.125" style="19" customWidth="1"/>
    <col min="4890" max="5123" width="9.125" style="19"/>
    <col min="5124" max="5124" width="18.25" style="19" customWidth="1"/>
    <col min="5125" max="5125" width="9.125" style="19" customWidth="1"/>
    <col min="5126" max="5126" width="20.125" style="19" customWidth="1"/>
    <col min="5127" max="5127" width="9.125" style="19"/>
    <col min="5128" max="5128" width="18.25" style="19" customWidth="1"/>
    <col min="5129" max="5129" width="16.125" style="19" customWidth="1"/>
    <col min="5130" max="5145" width="9.125" style="19" customWidth="1"/>
    <col min="5146" max="5379" width="9.125" style="19"/>
    <col min="5380" max="5380" width="18.25" style="19" customWidth="1"/>
    <col min="5381" max="5381" width="9.125" style="19" customWidth="1"/>
    <col min="5382" max="5382" width="20.125" style="19" customWidth="1"/>
    <col min="5383" max="5383" width="9.125" style="19"/>
    <col min="5384" max="5384" width="18.25" style="19" customWidth="1"/>
    <col min="5385" max="5385" width="16.125" style="19" customWidth="1"/>
    <col min="5386" max="5401" width="9.125" style="19" customWidth="1"/>
    <col min="5402" max="5635" width="9.125" style="19"/>
    <col min="5636" max="5636" width="18.25" style="19" customWidth="1"/>
    <col min="5637" max="5637" width="9.125" style="19" customWidth="1"/>
    <col min="5638" max="5638" width="20.125" style="19" customWidth="1"/>
    <col min="5639" max="5639" width="9.125" style="19"/>
    <col min="5640" max="5640" width="18.25" style="19" customWidth="1"/>
    <col min="5641" max="5641" width="16.125" style="19" customWidth="1"/>
    <col min="5642" max="5657" width="9.125" style="19" customWidth="1"/>
    <col min="5658" max="5891" width="9.125" style="19"/>
    <col min="5892" max="5892" width="18.25" style="19" customWidth="1"/>
    <col min="5893" max="5893" width="9.125" style="19" customWidth="1"/>
    <col min="5894" max="5894" width="20.125" style="19" customWidth="1"/>
    <col min="5895" max="5895" width="9.125" style="19"/>
    <col min="5896" max="5896" width="18.25" style="19" customWidth="1"/>
    <col min="5897" max="5897" width="16.125" style="19" customWidth="1"/>
    <col min="5898" max="5913" width="9.125" style="19" customWidth="1"/>
    <col min="5914" max="6147" width="9.125" style="19"/>
    <col min="6148" max="6148" width="18.25" style="19" customWidth="1"/>
    <col min="6149" max="6149" width="9.125" style="19" customWidth="1"/>
    <col min="6150" max="6150" width="20.125" style="19" customWidth="1"/>
    <col min="6151" max="6151" width="9.125" style="19"/>
    <col min="6152" max="6152" width="18.25" style="19" customWidth="1"/>
    <col min="6153" max="6153" width="16.125" style="19" customWidth="1"/>
    <col min="6154" max="6169" width="9.125" style="19" customWidth="1"/>
    <col min="6170" max="6403" width="9.125" style="19"/>
    <col min="6404" max="6404" width="18.25" style="19" customWidth="1"/>
    <col min="6405" max="6405" width="9.125" style="19" customWidth="1"/>
    <col min="6406" max="6406" width="20.125" style="19" customWidth="1"/>
    <col min="6407" max="6407" width="9.125" style="19"/>
    <col min="6408" max="6408" width="18.25" style="19" customWidth="1"/>
    <col min="6409" max="6409" width="16.125" style="19" customWidth="1"/>
    <col min="6410" max="6425" width="9.125" style="19" customWidth="1"/>
    <col min="6426" max="6659" width="9.125" style="19"/>
    <col min="6660" max="6660" width="18.25" style="19" customWidth="1"/>
    <col min="6661" max="6661" width="9.125" style="19" customWidth="1"/>
    <col min="6662" max="6662" width="20.125" style="19" customWidth="1"/>
    <col min="6663" max="6663" width="9.125" style="19"/>
    <col min="6664" max="6664" width="18.25" style="19" customWidth="1"/>
    <col min="6665" max="6665" width="16.125" style="19" customWidth="1"/>
    <col min="6666" max="6681" width="9.125" style="19" customWidth="1"/>
    <col min="6682" max="6915" width="9.125" style="19"/>
    <col min="6916" max="6916" width="18.25" style="19" customWidth="1"/>
    <col min="6917" max="6917" width="9.125" style="19" customWidth="1"/>
    <col min="6918" max="6918" width="20.125" style="19" customWidth="1"/>
    <col min="6919" max="6919" width="9.125" style="19"/>
    <col min="6920" max="6920" width="18.25" style="19" customWidth="1"/>
    <col min="6921" max="6921" width="16.125" style="19" customWidth="1"/>
    <col min="6922" max="6937" width="9.125" style="19" customWidth="1"/>
    <col min="6938" max="7171" width="9.125" style="19"/>
    <col min="7172" max="7172" width="18.25" style="19" customWidth="1"/>
    <col min="7173" max="7173" width="9.125" style="19" customWidth="1"/>
    <col min="7174" max="7174" width="20.125" style="19" customWidth="1"/>
    <col min="7175" max="7175" width="9.125" style="19"/>
    <col min="7176" max="7176" width="18.25" style="19" customWidth="1"/>
    <col min="7177" max="7177" width="16.125" style="19" customWidth="1"/>
    <col min="7178" max="7193" width="9.125" style="19" customWidth="1"/>
    <col min="7194" max="7427" width="9.125" style="19"/>
    <col min="7428" max="7428" width="18.25" style="19" customWidth="1"/>
    <col min="7429" max="7429" width="9.125" style="19" customWidth="1"/>
    <col min="7430" max="7430" width="20.125" style="19" customWidth="1"/>
    <col min="7431" max="7431" width="9.125" style="19"/>
    <col min="7432" max="7432" width="18.25" style="19" customWidth="1"/>
    <col min="7433" max="7433" width="16.125" style="19" customWidth="1"/>
    <col min="7434" max="7449" width="9.125" style="19" customWidth="1"/>
    <col min="7450" max="7683" width="9.125" style="19"/>
    <col min="7684" max="7684" width="18.25" style="19" customWidth="1"/>
    <col min="7685" max="7685" width="9.125" style="19" customWidth="1"/>
    <col min="7686" max="7686" width="20.125" style="19" customWidth="1"/>
    <col min="7687" max="7687" width="9.125" style="19"/>
    <col min="7688" max="7688" width="18.25" style="19" customWidth="1"/>
    <col min="7689" max="7689" width="16.125" style="19" customWidth="1"/>
    <col min="7690" max="7705" width="9.125" style="19" customWidth="1"/>
    <col min="7706" max="7939" width="9.125" style="19"/>
    <col min="7940" max="7940" width="18.25" style="19" customWidth="1"/>
    <col min="7941" max="7941" width="9.125" style="19" customWidth="1"/>
    <col min="7942" max="7942" width="20.125" style="19" customWidth="1"/>
    <col min="7943" max="7943" width="9.125" style="19"/>
    <col min="7944" max="7944" width="18.25" style="19" customWidth="1"/>
    <col min="7945" max="7945" width="16.125" style="19" customWidth="1"/>
    <col min="7946" max="7961" width="9.125" style="19" customWidth="1"/>
    <col min="7962" max="8195" width="9.125" style="19"/>
    <col min="8196" max="8196" width="18.25" style="19" customWidth="1"/>
    <col min="8197" max="8197" width="9.125" style="19" customWidth="1"/>
    <col min="8198" max="8198" width="20.125" style="19" customWidth="1"/>
    <col min="8199" max="8199" width="9.125" style="19"/>
    <col min="8200" max="8200" width="18.25" style="19" customWidth="1"/>
    <col min="8201" max="8201" width="16.125" style="19" customWidth="1"/>
    <col min="8202" max="8217" width="9.125" style="19" customWidth="1"/>
    <col min="8218" max="8451" width="9.125" style="19"/>
    <col min="8452" max="8452" width="18.25" style="19" customWidth="1"/>
    <col min="8453" max="8453" width="9.125" style="19" customWidth="1"/>
    <col min="8454" max="8454" width="20.125" style="19" customWidth="1"/>
    <col min="8455" max="8455" width="9.125" style="19"/>
    <col min="8456" max="8456" width="18.25" style="19" customWidth="1"/>
    <col min="8457" max="8457" width="16.125" style="19" customWidth="1"/>
    <col min="8458" max="8473" width="9.125" style="19" customWidth="1"/>
    <col min="8474" max="8707" width="9.125" style="19"/>
    <col min="8708" max="8708" width="18.25" style="19" customWidth="1"/>
    <col min="8709" max="8709" width="9.125" style="19" customWidth="1"/>
    <col min="8710" max="8710" width="20.125" style="19" customWidth="1"/>
    <col min="8711" max="8711" width="9.125" style="19"/>
    <col min="8712" max="8712" width="18.25" style="19" customWidth="1"/>
    <col min="8713" max="8713" width="16.125" style="19" customWidth="1"/>
    <col min="8714" max="8729" width="9.125" style="19" customWidth="1"/>
    <col min="8730" max="8963" width="9.125" style="19"/>
    <col min="8964" max="8964" width="18.25" style="19" customWidth="1"/>
    <col min="8965" max="8965" width="9.125" style="19" customWidth="1"/>
    <col min="8966" max="8966" width="20.125" style="19" customWidth="1"/>
    <col min="8967" max="8967" width="9.125" style="19"/>
    <col min="8968" max="8968" width="18.25" style="19" customWidth="1"/>
    <col min="8969" max="8969" width="16.125" style="19" customWidth="1"/>
    <col min="8970" max="8985" width="9.125" style="19" customWidth="1"/>
    <col min="8986" max="9219" width="9.125" style="19"/>
    <col min="9220" max="9220" width="18.25" style="19" customWidth="1"/>
    <col min="9221" max="9221" width="9.125" style="19" customWidth="1"/>
    <col min="9222" max="9222" width="20.125" style="19" customWidth="1"/>
    <col min="9223" max="9223" width="9.125" style="19"/>
    <col min="9224" max="9224" width="18.25" style="19" customWidth="1"/>
    <col min="9225" max="9225" width="16.125" style="19" customWidth="1"/>
    <col min="9226" max="9241" width="9.125" style="19" customWidth="1"/>
    <col min="9242" max="9475" width="9.125" style="19"/>
    <col min="9476" max="9476" width="18.25" style="19" customWidth="1"/>
    <col min="9477" max="9477" width="9.125" style="19" customWidth="1"/>
    <col min="9478" max="9478" width="20.125" style="19" customWidth="1"/>
    <col min="9479" max="9479" width="9.125" style="19"/>
    <col min="9480" max="9480" width="18.25" style="19" customWidth="1"/>
    <col min="9481" max="9481" width="16.125" style="19" customWidth="1"/>
    <col min="9482" max="9497" width="9.125" style="19" customWidth="1"/>
    <col min="9498" max="9731" width="9.125" style="19"/>
    <col min="9732" max="9732" width="18.25" style="19" customWidth="1"/>
    <col min="9733" max="9733" width="9.125" style="19" customWidth="1"/>
    <col min="9734" max="9734" width="20.125" style="19" customWidth="1"/>
    <col min="9735" max="9735" width="9.125" style="19"/>
    <col min="9736" max="9736" width="18.25" style="19" customWidth="1"/>
    <col min="9737" max="9737" width="16.125" style="19" customWidth="1"/>
    <col min="9738" max="9753" width="9.125" style="19" customWidth="1"/>
    <col min="9754" max="9987" width="9.125" style="19"/>
    <col min="9988" max="9988" width="18.25" style="19" customWidth="1"/>
    <col min="9989" max="9989" width="9.125" style="19" customWidth="1"/>
    <col min="9990" max="9990" width="20.125" style="19" customWidth="1"/>
    <col min="9991" max="9991" width="9.125" style="19"/>
    <col min="9992" max="9992" width="18.25" style="19" customWidth="1"/>
    <col min="9993" max="9993" width="16.125" style="19" customWidth="1"/>
    <col min="9994" max="10009" width="9.125" style="19" customWidth="1"/>
    <col min="10010" max="10243" width="9.125" style="19"/>
    <col min="10244" max="10244" width="18.25" style="19" customWidth="1"/>
    <col min="10245" max="10245" width="9.125" style="19" customWidth="1"/>
    <col min="10246" max="10246" width="20.125" style="19" customWidth="1"/>
    <col min="10247" max="10247" width="9.125" style="19"/>
    <col min="10248" max="10248" width="18.25" style="19" customWidth="1"/>
    <col min="10249" max="10249" width="16.125" style="19" customWidth="1"/>
    <col min="10250" max="10265" width="9.125" style="19" customWidth="1"/>
    <col min="10266" max="10499" width="9.125" style="19"/>
    <col min="10500" max="10500" width="18.25" style="19" customWidth="1"/>
    <col min="10501" max="10501" width="9.125" style="19" customWidth="1"/>
    <col min="10502" max="10502" width="20.125" style="19" customWidth="1"/>
    <col min="10503" max="10503" width="9.125" style="19"/>
    <col min="10504" max="10504" width="18.25" style="19" customWidth="1"/>
    <col min="10505" max="10505" width="16.125" style="19" customWidth="1"/>
    <col min="10506" max="10521" width="9.125" style="19" customWidth="1"/>
    <col min="10522" max="10755" width="9.125" style="19"/>
    <col min="10756" max="10756" width="18.25" style="19" customWidth="1"/>
    <col min="10757" max="10757" width="9.125" style="19" customWidth="1"/>
    <col min="10758" max="10758" width="20.125" style="19" customWidth="1"/>
    <col min="10759" max="10759" width="9.125" style="19"/>
    <col min="10760" max="10760" width="18.25" style="19" customWidth="1"/>
    <col min="10761" max="10761" width="16.125" style="19" customWidth="1"/>
    <col min="10762" max="10777" width="9.125" style="19" customWidth="1"/>
    <col min="10778" max="11011" width="9.125" style="19"/>
    <col min="11012" max="11012" width="18.25" style="19" customWidth="1"/>
    <col min="11013" max="11013" width="9.125" style="19" customWidth="1"/>
    <col min="11014" max="11014" width="20.125" style="19" customWidth="1"/>
    <col min="11015" max="11015" width="9.125" style="19"/>
    <col min="11016" max="11016" width="18.25" style="19" customWidth="1"/>
    <col min="11017" max="11017" width="16.125" style="19" customWidth="1"/>
    <col min="11018" max="11033" width="9.125" style="19" customWidth="1"/>
    <col min="11034" max="11267" width="9.125" style="19"/>
    <col min="11268" max="11268" width="18.25" style="19" customWidth="1"/>
    <col min="11269" max="11269" width="9.125" style="19" customWidth="1"/>
    <col min="11270" max="11270" width="20.125" style="19" customWidth="1"/>
    <col min="11271" max="11271" width="9.125" style="19"/>
    <col min="11272" max="11272" width="18.25" style="19" customWidth="1"/>
    <col min="11273" max="11273" width="16.125" style="19" customWidth="1"/>
    <col min="11274" max="11289" width="9.125" style="19" customWidth="1"/>
    <col min="11290" max="11523" width="9.125" style="19"/>
    <col min="11524" max="11524" width="18.25" style="19" customWidth="1"/>
    <col min="11525" max="11525" width="9.125" style="19" customWidth="1"/>
    <col min="11526" max="11526" width="20.125" style="19" customWidth="1"/>
    <col min="11527" max="11527" width="9.125" style="19"/>
    <col min="11528" max="11528" width="18.25" style="19" customWidth="1"/>
    <col min="11529" max="11529" width="16.125" style="19" customWidth="1"/>
    <col min="11530" max="11545" width="9.125" style="19" customWidth="1"/>
    <col min="11546" max="11779" width="9.125" style="19"/>
    <col min="11780" max="11780" width="18.25" style="19" customWidth="1"/>
    <col min="11781" max="11781" width="9.125" style="19" customWidth="1"/>
    <col min="11782" max="11782" width="20.125" style="19" customWidth="1"/>
    <col min="11783" max="11783" width="9.125" style="19"/>
    <col min="11784" max="11784" width="18.25" style="19" customWidth="1"/>
    <col min="11785" max="11785" width="16.125" style="19" customWidth="1"/>
    <col min="11786" max="11801" width="9.125" style="19" customWidth="1"/>
    <col min="11802" max="12035" width="9.125" style="19"/>
    <col min="12036" max="12036" width="18.25" style="19" customWidth="1"/>
    <col min="12037" max="12037" width="9.125" style="19" customWidth="1"/>
    <col min="12038" max="12038" width="20.125" style="19" customWidth="1"/>
    <col min="12039" max="12039" width="9.125" style="19"/>
    <col min="12040" max="12040" width="18.25" style="19" customWidth="1"/>
    <col min="12041" max="12041" width="16.125" style="19" customWidth="1"/>
    <col min="12042" max="12057" width="9.125" style="19" customWidth="1"/>
    <col min="12058" max="12291" width="9.125" style="19"/>
    <col min="12292" max="12292" width="18.25" style="19" customWidth="1"/>
    <col min="12293" max="12293" width="9.125" style="19" customWidth="1"/>
    <col min="12294" max="12294" width="20.125" style="19" customWidth="1"/>
    <col min="12295" max="12295" width="9.125" style="19"/>
    <col min="12296" max="12296" width="18.25" style="19" customWidth="1"/>
    <col min="12297" max="12297" width="16.125" style="19" customWidth="1"/>
    <col min="12298" max="12313" width="9.125" style="19" customWidth="1"/>
    <col min="12314" max="12547" width="9.125" style="19"/>
    <col min="12548" max="12548" width="18.25" style="19" customWidth="1"/>
    <col min="12549" max="12549" width="9.125" style="19" customWidth="1"/>
    <col min="12550" max="12550" width="20.125" style="19" customWidth="1"/>
    <col min="12551" max="12551" width="9.125" style="19"/>
    <col min="12552" max="12552" width="18.25" style="19" customWidth="1"/>
    <col min="12553" max="12553" width="16.125" style="19" customWidth="1"/>
    <col min="12554" max="12569" width="9.125" style="19" customWidth="1"/>
    <col min="12570" max="12803" width="9.125" style="19"/>
    <col min="12804" max="12804" width="18.25" style="19" customWidth="1"/>
    <col min="12805" max="12805" width="9.125" style="19" customWidth="1"/>
    <col min="12806" max="12806" width="20.125" style="19" customWidth="1"/>
    <col min="12807" max="12807" width="9.125" style="19"/>
    <col min="12808" max="12808" width="18.25" style="19" customWidth="1"/>
    <col min="12809" max="12809" width="16.125" style="19" customWidth="1"/>
    <col min="12810" max="12825" width="9.125" style="19" customWidth="1"/>
    <col min="12826" max="13059" width="9.125" style="19"/>
    <col min="13060" max="13060" width="18.25" style="19" customWidth="1"/>
    <col min="13061" max="13061" width="9.125" style="19" customWidth="1"/>
    <col min="13062" max="13062" width="20.125" style="19" customWidth="1"/>
    <col min="13063" max="13063" width="9.125" style="19"/>
    <col min="13064" max="13064" width="18.25" style="19" customWidth="1"/>
    <col min="13065" max="13065" width="16.125" style="19" customWidth="1"/>
    <col min="13066" max="13081" width="9.125" style="19" customWidth="1"/>
    <col min="13082" max="13315" width="9.125" style="19"/>
    <col min="13316" max="13316" width="18.25" style="19" customWidth="1"/>
    <col min="13317" max="13317" width="9.125" style="19" customWidth="1"/>
    <col min="13318" max="13318" width="20.125" style="19" customWidth="1"/>
    <col min="13319" max="13319" width="9.125" style="19"/>
    <col min="13320" max="13320" width="18.25" style="19" customWidth="1"/>
    <col min="13321" max="13321" width="16.125" style="19" customWidth="1"/>
    <col min="13322" max="13337" width="9.125" style="19" customWidth="1"/>
    <col min="13338" max="13571" width="9.125" style="19"/>
    <col min="13572" max="13572" width="18.25" style="19" customWidth="1"/>
    <col min="13573" max="13573" width="9.125" style="19" customWidth="1"/>
    <col min="13574" max="13574" width="20.125" style="19" customWidth="1"/>
    <col min="13575" max="13575" width="9.125" style="19"/>
    <col min="13576" max="13576" width="18.25" style="19" customWidth="1"/>
    <col min="13577" max="13577" width="16.125" style="19" customWidth="1"/>
    <col min="13578" max="13593" width="9.125" style="19" customWidth="1"/>
    <col min="13594" max="13827" width="9.125" style="19"/>
    <col min="13828" max="13828" width="18.25" style="19" customWidth="1"/>
    <col min="13829" max="13829" width="9.125" style="19" customWidth="1"/>
    <col min="13830" max="13830" width="20.125" style="19" customWidth="1"/>
    <col min="13831" max="13831" width="9.125" style="19"/>
    <col min="13832" max="13832" width="18.25" style="19" customWidth="1"/>
    <col min="13833" max="13833" width="16.125" style="19" customWidth="1"/>
    <col min="13834" max="13849" width="9.125" style="19" customWidth="1"/>
    <col min="13850" max="14083" width="9.125" style="19"/>
    <col min="14084" max="14084" width="18.25" style="19" customWidth="1"/>
    <col min="14085" max="14085" width="9.125" style="19" customWidth="1"/>
    <col min="14086" max="14086" width="20.125" style="19" customWidth="1"/>
    <col min="14087" max="14087" width="9.125" style="19"/>
    <col min="14088" max="14088" width="18.25" style="19" customWidth="1"/>
    <col min="14089" max="14089" width="16.125" style="19" customWidth="1"/>
    <col min="14090" max="14105" width="9.125" style="19" customWidth="1"/>
    <col min="14106" max="14339" width="9.125" style="19"/>
    <col min="14340" max="14340" width="18.25" style="19" customWidth="1"/>
    <col min="14341" max="14341" width="9.125" style="19" customWidth="1"/>
    <col min="14342" max="14342" width="20.125" style="19" customWidth="1"/>
    <col min="14343" max="14343" width="9.125" style="19"/>
    <col min="14344" max="14344" width="18.25" style="19" customWidth="1"/>
    <col min="14345" max="14345" width="16.125" style="19" customWidth="1"/>
    <col min="14346" max="14361" width="9.125" style="19" customWidth="1"/>
    <col min="14362" max="14595" width="9.125" style="19"/>
    <col min="14596" max="14596" width="18.25" style="19" customWidth="1"/>
    <col min="14597" max="14597" width="9.125" style="19" customWidth="1"/>
    <col min="14598" max="14598" width="20.125" style="19" customWidth="1"/>
    <col min="14599" max="14599" width="9.125" style="19"/>
    <col min="14600" max="14600" width="18.25" style="19" customWidth="1"/>
    <col min="14601" max="14601" width="16.125" style="19" customWidth="1"/>
    <col min="14602" max="14617" width="9.125" style="19" customWidth="1"/>
    <col min="14618" max="14851" width="9.125" style="19"/>
    <col min="14852" max="14852" width="18.25" style="19" customWidth="1"/>
    <col min="14853" max="14853" width="9.125" style="19" customWidth="1"/>
    <col min="14854" max="14854" width="20.125" style="19" customWidth="1"/>
    <col min="14855" max="14855" width="9.125" style="19"/>
    <col min="14856" max="14856" width="18.25" style="19" customWidth="1"/>
    <col min="14857" max="14857" width="16.125" style="19" customWidth="1"/>
    <col min="14858" max="14873" width="9.125" style="19" customWidth="1"/>
    <col min="14874" max="15107" width="9.125" style="19"/>
    <col min="15108" max="15108" width="18.25" style="19" customWidth="1"/>
    <col min="15109" max="15109" width="9.125" style="19" customWidth="1"/>
    <col min="15110" max="15110" width="20.125" style="19" customWidth="1"/>
    <col min="15111" max="15111" width="9.125" style="19"/>
    <col min="15112" max="15112" width="18.25" style="19" customWidth="1"/>
    <col min="15113" max="15113" width="16.125" style="19" customWidth="1"/>
    <col min="15114" max="15129" width="9.125" style="19" customWidth="1"/>
    <col min="15130" max="15363" width="9.125" style="19"/>
    <col min="15364" max="15364" width="18.25" style="19" customWidth="1"/>
    <col min="15365" max="15365" width="9.125" style="19" customWidth="1"/>
    <col min="15366" max="15366" width="20.125" style="19" customWidth="1"/>
    <col min="15367" max="15367" width="9.125" style="19"/>
    <col min="15368" max="15368" width="18.25" style="19" customWidth="1"/>
    <col min="15369" max="15369" width="16.125" style="19" customWidth="1"/>
    <col min="15370" max="15385" width="9.125" style="19" customWidth="1"/>
    <col min="15386" max="15619" width="9.125" style="19"/>
    <col min="15620" max="15620" width="18.25" style="19" customWidth="1"/>
    <col min="15621" max="15621" width="9.125" style="19" customWidth="1"/>
    <col min="15622" max="15622" width="20.125" style="19" customWidth="1"/>
    <col min="15623" max="15623" width="9.125" style="19"/>
    <col min="15624" max="15624" width="18.25" style="19" customWidth="1"/>
    <col min="15625" max="15625" width="16.125" style="19" customWidth="1"/>
    <col min="15626" max="15641" width="9.125" style="19" customWidth="1"/>
    <col min="15642" max="15875" width="9.125" style="19"/>
    <col min="15876" max="15876" width="18.25" style="19" customWidth="1"/>
    <col min="15877" max="15877" width="9.125" style="19" customWidth="1"/>
    <col min="15878" max="15878" width="20.125" style="19" customWidth="1"/>
    <col min="15879" max="15879" width="9.125" style="19"/>
    <col min="15880" max="15880" width="18.25" style="19" customWidth="1"/>
    <col min="15881" max="15881" width="16.125" style="19" customWidth="1"/>
    <col min="15882" max="15897" width="9.125" style="19" customWidth="1"/>
    <col min="15898" max="16131" width="9.125" style="19"/>
    <col min="16132" max="16132" width="18.25" style="19" customWidth="1"/>
    <col min="16133" max="16133" width="9.125" style="19" customWidth="1"/>
    <col min="16134" max="16134" width="20.125" style="19" customWidth="1"/>
    <col min="16135" max="16135" width="9.125" style="19"/>
    <col min="16136" max="16136" width="18.25" style="19" customWidth="1"/>
    <col min="16137" max="16137" width="16.125" style="19" customWidth="1"/>
    <col min="16138" max="16153" width="9.125" style="19" customWidth="1"/>
    <col min="16154" max="16384" width="9.125" style="19"/>
  </cols>
  <sheetData>
    <row r="1" spans="1:31" x14ac:dyDescent="0.2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3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S2" s="20" t="s">
        <v>51</v>
      </c>
      <c r="T2" s="21" t="s">
        <v>14</v>
      </c>
      <c r="U2" s="20">
        <v>2021</v>
      </c>
      <c r="V2" s="19" t="s">
        <v>15</v>
      </c>
      <c r="Y2" s="22"/>
      <c r="Z2" s="22"/>
      <c r="AA2" s="22"/>
      <c r="AB2" s="22"/>
      <c r="AC2" s="22"/>
    </row>
    <row r="3" spans="1:31" x14ac:dyDescent="0.25">
      <c r="A3" s="225" t="s">
        <v>16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Y3" s="22"/>
      <c r="Z3" s="22"/>
      <c r="AA3" s="22"/>
      <c r="AB3" s="22"/>
      <c r="AC3" s="22"/>
    </row>
    <row r="4" spans="1:31" x14ac:dyDescent="0.25">
      <c r="A4" s="226" t="s">
        <v>17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3"/>
      <c r="X4" s="23"/>
      <c r="Y4" s="23"/>
      <c r="Z4" s="23"/>
      <c r="AA4" s="23"/>
      <c r="AB4" s="23"/>
      <c r="AC4" s="23"/>
    </row>
    <row r="5" spans="1:31" s="21" customFormat="1" ht="27.7" customHeight="1" thickBot="1" x14ac:dyDescent="0.3">
      <c r="A5" s="24"/>
      <c r="B5" s="24"/>
      <c r="C5" s="24"/>
      <c r="D5" s="24"/>
      <c r="E5" s="24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19"/>
      <c r="V5" s="19"/>
      <c r="W5" s="19"/>
      <c r="X5" s="19"/>
      <c r="Y5" s="19"/>
      <c r="Z5" s="19"/>
      <c r="AA5" s="19"/>
      <c r="AB5" s="19"/>
      <c r="AC5" s="19"/>
    </row>
    <row r="6" spans="1:31" ht="32.299999999999997" customHeight="1" thickBot="1" x14ac:dyDescent="0.3">
      <c r="A6" s="228" t="s">
        <v>18</v>
      </c>
      <c r="B6" s="229"/>
      <c r="C6" s="229"/>
      <c r="D6" s="229"/>
      <c r="E6" s="229"/>
      <c r="F6" s="229"/>
      <c r="G6" s="229"/>
      <c r="H6" s="229"/>
      <c r="I6" s="230"/>
      <c r="J6" s="217" t="s">
        <v>19</v>
      </c>
      <c r="K6" s="219" t="s">
        <v>20</v>
      </c>
      <c r="L6" s="229" t="s">
        <v>21</v>
      </c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0"/>
      <c r="Y6" s="233" t="s">
        <v>22</v>
      </c>
      <c r="Z6" s="235" t="s">
        <v>23</v>
      </c>
      <c r="AA6" s="236"/>
      <c r="AB6" s="237"/>
      <c r="AC6" s="231" t="s">
        <v>24</v>
      </c>
    </row>
    <row r="7" spans="1:31" ht="171.7" customHeight="1" thickBot="1" x14ac:dyDescent="0.3">
      <c r="A7" s="233" t="s">
        <v>25</v>
      </c>
      <c r="B7" s="233" t="s">
        <v>26</v>
      </c>
      <c r="C7" s="233" t="s">
        <v>27</v>
      </c>
      <c r="D7" s="233" t="s">
        <v>6</v>
      </c>
      <c r="E7" s="233" t="s">
        <v>5</v>
      </c>
      <c r="F7" s="233" t="s">
        <v>4</v>
      </c>
      <c r="G7" s="233" t="s">
        <v>3</v>
      </c>
      <c r="H7" s="233" t="s">
        <v>28</v>
      </c>
      <c r="I7" s="233" t="s">
        <v>2</v>
      </c>
      <c r="J7" s="218"/>
      <c r="K7" s="220"/>
      <c r="L7" s="231" t="s">
        <v>1</v>
      </c>
      <c r="M7" s="233" t="s">
        <v>29</v>
      </c>
      <c r="N7" s="233" t="s">
        <v>30</v>
      </c>
      <c r="O7" s="228" t="s">
        <v>31</v>
      </c>
      <c r="P7" s="229"/>
      <c r="Q7" s="229"/>
      <c r="R7" s="229"/>
      <c r="S7" s="229"/>
      <c r="T7" s="229"/>
      <c r="U7" s="229"/>
      <c r="V7" s="229"/>
      <c r="W7" s="230"/>
      <c r="X7" s="233" t="s">
        <v>32</v>
      </c>
      <c r="Y7" s="234"/>
      <c r="Z7" s="238"/>
      <c r="AA7" s="239"/>
      <c r="AB7" s="240"/>
      <c r="AC7" s="232"/>
    </row>
    <row r="8" spans="1:31" ht="63.7" customHeight="1" thickBot="1" x14ac:dyDescent="0.3">
      <c r="A8" s="234"/>
      <c r="B8" s="234"/>
      <c r="C8" s="234"/>
      <c r="D8" s="234"/>
      <c r="E8" s="234"/>
      <c r="F8" s="234"/>
      <c r="G8" s="234"/>
      <c r="H8" s="234"/>
      <c r="I8" s="234"/>
      <c r="J8" s="218"/>
      <c r="K8" s="220"/>
      <c r="L8" s="232"/>
      <c r="M8" s="234"/>
      <c r="N8" s="234"/>
      <c r="O8" s="233" t="s">
        <v>33</v>
      </c>
      <c r="P8" s="228" t="s">
        <v>34</v>
      </c>
      <c r="Q8" s="229"/>
      <c r="R8" s="230"/>
      <c r="S8" s="228" t="s">
        <v>35</v>
      </c>
      <c r="T8" s="229"/>
      <c r="U8" s="229"/>
      <c r="V8" s="230"/>
      <c r="W8" s="233" t="s">
        <v>36</v>
      </c>
      <c r="X8" s="234"/>
      <c r="Y8" s="234"/>
      <c r="Z8" s="233" t="s">
        <v>37</v>
      </c>
      <c r="AA8" s="233" t="s">
        <v>38</v>
      </c>
      <c r="AB8" s="233" t="s">
        <v>39</v>
      </c>
      <c r="AC8" s="232"/>
    </row>
    <row r="9" spans="1:31" ht="71.349999999999994" customHeight="1" thickBot="1" x14ac:dyDescent="0.35">
      <c r="A9" s="234"/>
      <c r="B9" s="234"/>
      <c r="C9" s="234"/>
      <c r="D9" s="234"/>
      <c r="E9" s="234"/>
      <c r="F9" s="234"/>
      <c r="G9" s="234"/>
      <c r="H9" s="234"/>
      <c r="I9" s="234"/>
      <c r="J9" s="218"/>
      <c r="K9" s="220"/>
      <c r="L9" s="232"/>
      <c r="M9" s="234"/>
      <c r="N9" s="234"/>
      <c r="O9" s="234"/>
      <c r="P9" s="26" t="s">
        <v>40</v>
      </c>
      <c r="Q9" s="26" t="s">
        <v>41</v>
      </c>
      <c r="R9" s="26" t="s">
        <v>42</v>
      </c>
      <c r="S9" s="26" t="s">
        <v>43</v>
      </c>
      <c r="T9" s="26" t="s">
        <v>44</v>
      </c>
      <c r="U9" s="26" t="s">
        <v>45</v>
      </c>
      <c r="V9" s="26" t="s">
        <v>46</v>
      </c>
      <c r="W9" s="234"/>
      <c r="X9" s="234"/>
      <c r="Y9" s="234"/>
      <c r="Z9" s="234"/>
      <c r="AA9" s="234"/>
      <c r="AB9" s="234"/>
      <c r="AC9" s="232"/>
      <c r="AD9" s="36">
        <v>4.1666666666666664E-2</v>
      </c>
    </row>
    <row r="10" spans="1:31" ht="17.350000000000001" customHeight="1" thickBot="1" x14ac:dyDescent="0.3">
      <c r="A10" s="27">
        <v>1</v>
      </c>
      <c r="B10" s="27">
        <v>2</v>
      </c>
      <c r="C10" s="27">
        <v>3</v>
      </c>
      <c r="D10" s="27">
        <v>4</v>
      </c>
      <c r="E10" s="27">
        <v>5</v>
      </c>
      <c r="F10" s="27">
        <v>6</v>
      </c>
      <c r="G10" s="27">
        <v>7</v>
      </c>
      <c r="H10" s="27">
        <v>8</v>
      </c>
      <c r="I10" s="27">
        <v>9</v>
      </c>
      <c r="J10" s="27">
        <v>10</v>
      </c>
      <c r="K10" s="27">
        <v>11</v>
      </c>
      <c r="L10" s="27">
        <v>12</v>
      </c>
      <c r="M10" s="27">
        <v>13</v>
      </c>
      <c r="N10" s="27">
        <v>14</v>
      </c>
      <c r="O10" s="27">
        <v>15</v>
      </c>
      <c r="P10" s="27">
        <v>16</v>
      </c>
      <c r="Q10" s="27">
        <v>17</v>
      </c>
      <c r="R10" s="27">
        <v>18</v>
      </c>
      <c r="S10" s="27">
        <v>19</v>
      </c>
      <c r="T10" s="27">
        <v>20</v>
      </c>
      <c r="U10" s="27">
        <v>21</v>
      </c>
      <c r="V10" s="27">
        <v>22</v>
      </c>
      <c r="W10" s="27">
        <v>23</v>
      </c>
      <c r="X10" s="27">
        <v>24</v>
      </c>
      <c r="Y10" s="27">
        <v>25</v>
      </c>
      <c r="Z10" s="27">
        <v>26</v>
      </c>
      <c r="AA10" s="27">
        <v>27</v>
      </c>
      <c r="AB10" s="27">
        <v>28</v>
      </c>
      <c r="AC10" s="27">
        <v>29</v>
      </c>
    </row>
    <row r="11" spans="1:31" s="1" customFormat="1" ht="15.8" customHeight="1" x14ac:dyDescent="0.3">
      <c r="A11" s="29">
        <v>1</v>
      </c>
      <c r="B11" s="93" t="s">
        <v>10</v>
      </c>
      <c r="C11" s="29" t="s">
        <v>11</v>
      </c>
      <c r="D11" s="94" t="s">
        <v>97</v>
      </c>
      <c r="E11" s="83" t="s">
        <v>58</v>
      </c>
      <c r="F11" s="95">
        <v>44655.416666666664</v>
      </c>
      <c r="G11" s="95">
        <v>44655.447916666664</v>
      </c>
      <c r="H11" s="84" t="s">
        <v>0</v>
      </c>
      <c r="I11" s="85">
        <f>(G11-F11)/$AD$9</f>
        <v>0.75</v>
      </c>
      <c r="J11" s="118">
        <v>2</v>
      </c>
      <c r="K11" s="119">
        <v>2</v>
      </c>
      <c r="L11" s="97" t="s">
        <v>52</v>
      </c>
      <c r="M11" s="87">
        <v>0</v>
      </c>
      <c r="N11" s="87">
        <v>0</v>
      </c>
      <c r="O11" s="88">
        <f t="shared" ref="O11:O16" si="0">SUM(P11:R11)</f>
        <v>1</v>
      </c>
      <c r="P11" s="87">
        <v>0</v>
      </c>
      <c r="Q11" s="87">
        <v>0</v>
      </c>
      <c r="R11" s="112">
        <v>1</v>
      </c>
      <c r="S11" s="87">
        <v>0</v>
      </c>
      <c r="T11" s="87">
        <v>0</v>
      </c>
      <c r="U11" s="87">
        <v>0</v>
      </c>
      <c r="V11" s="89">
        <f t="shared" ref="V11:V16" si="1">R11</f>
        <v>1</v>
      </c>
      <c r="W11" s="87">
        <v>0</v>
      </c>
      <c r="X11" s="90">
        <f>0.22*V11</f>
        <v>0.22</v>
      </c>
      <c r="Y11" s="2"/>
      <c r="Z11" s="2" t="s">
        <v>109</v>
      </c>
      <c r="AA11" s="112" t="s">
        <v>60</v>
      </c>
      <c r="AB11" s="112"/>
      <c r="AC11" s="2">
        <v>0</v>
      </c>
      <c r="AE11" s="94" t="s">
        <v>110</v>
      </c>
    </row>
    <row r="12" spans="1:31" s="1" customFormat="1" ht="15.8" customHeight="1" x14ac:dyDescent="0.3">
      <c r="A12" s="2">
        <v>2</v>
      </c>
      <c r="B12" s="96" t="s">
        <v>10</v>
      </c>
      <c r="C12" s="2" t="s">
        <v>11</v>
      </c>
      <c r="D12" s="94" t="s">
        <v>98</v>
      </c>
      <c r="E12" s="102" t="s">
        <v>12</v>
      </c>
      <c r="F12" s="95">
        <v>44655.541666666664</v>
      </c>
      <c r="G12" s="95">
        <v>44655.666666666664</v>
      </c>
      <c r="H12" s="84" t="s">
        <v>0</v>
      </c>
      <c r="I12" s="85">
        <f>(G12-F12)/$AD$9</f>
        <v>3</v>
      </c>
      <c r="J12" s="120">
        <v>2</v>
      </c>
      <c r="K12" s="121">
        <v>2</v>
      </c>
      <c r="L12" s="97" t="s">
        <v>56</v>
      </c>
      <c r="M12" s="87">
        <v>0</v>
      </c>
      <c r="N12" s="87">
        <v>0</v>
      </c>
      <c r="O12" s="88">
        <f t="shared" si="0"/>
        <v>1</v>
      </c>
      <c r="P12" s="87">
        <v>0</v>
      </c>
      <c r="Q12" s="87">
        <v>0</v>
      </c>
      <c r="R12" s="112">
        <v>1</v>
      </c>
      <c r="S12" s="87">
        <v>0</v>
      </c>
      <c r="T12" s="87">
        <v>0</v>
      </c>
      <c r="U12" s="87">
        <v>0</v>
      </c>
      <c r="V12" s="89">
        <f t="shared" si="1"/>
        <v>1</v>
      </c>
      <c r="W12" s="87">
        <v>0</v>
      </c>
      <c r="X12" s="90">
        <f t="shared" ref="X12:X15" si="2">0.22*V12</f>
        <v>0.22</v>
      </c>
      <c r="Y12" s="2"/>
      <c r="Z12" s="2" t="s">
        <v>111</v>
      </c>
      <c r="AA12" s="14"/>
      <c r="AB12" s="115"/>
      <c r="AC12" s="2">
        <v>0</v>
      </c>
      <c r="AE12" s="94" t="s">
        <v>112</v>
      </c>
    </row>
    <row r="13" spans="1:31" s="1" customFormat="1" ht="15.8" hidden="1" customHeight="1" x14ac:dyDescent="0.3">
      <c r="A13" s="73">
        <v>3</v>
      </c>
      <c r="B13" s="96" t="s">
        <v>10</v>
      </c>
      <c r="C13" s="2" t="s">
        <v>11</v>
      </c>
      <c r="D13" s="99" t="s">
        <v>99</v>
      </c>
      <c r="E13" s="83" t="s">
        <v>58</v>
      </c>
      <c r="F13" s="100">
        <v>44664.583333333336</v>
      </c>
      <c r="G13" s="100">
        <v>44664.625</v>
      </c>
      <c r="H13" s="91" t="s">
        <v>77</v>
      </c>
      <c r="I13" s="18">
        <f t="shared" ref="I13:I17" si="3">(G13-F13)/$AD$9</f>
        <v>0.99999999994179234</v>
      </c>
      <c r="J13" s="120">
        <v>2</v>
      </c>
      <c r="K13" s="121">
        <v>2</v>
      </c>
      <c r="L13" s="97" t="s">
        <v>52</v>
      </c>
      <c r="M13" s="87">
        <v>0</v>
      </c>
      <c r="N13" s="87">
        <v>0</v>
      </c>
      <c r="O13" s="88">
        <f t="shared" si="0"/>
        <v>1</v>
      </c>
      <c r="P13" s="87">
        <v>0</v>
      </c>
      <c r="Q13" s="87">
        <v>0</v>
      </c>
      <c r="R13" s="112">
        <v>1</v>
      </c>
      <c r="S13" s="87">
        <v>0</v>
      </c>
      <c r="T13" s="87">
        <v>0</v>
      </c>
      <c r="U13" s="87">
        <v>0</v>
      </c>
      <c r="V13" s="89">
        <f t="shared" si="1"/>
        <v>1</v>
      </c>
      <c r="W13" s="87">
        <v>0</v>
      </c>
      <c r="X13" s="90">
        <f t="shared" si="2"/>
        <v>0.22</v>
      </c>
      <c r="Y13" s="2"/>
      <c r="Z13" s="2"/>
      <c r="AA13" s="14"/>
      <c r="AB13" s="115"/>
      <c r="AC13" s="2">
        <v>0</v>
      </c>
      <c r="AE13" s="94" t="s">
        <v>113</v>
      </c>
    </row>
    <row r="14" spans="1:31" s="1" customFormat="1" ht="15.8" hidden="1" customHeight="1" x14ac:dyDescent="0.3">
      <c r="A14" s="2">
        <v>4</v>
      </c>
      <c r="B14" s="64" t="s">
        <v>7</v>
      </c>
      <c r="C14" s="2" t="s">
        <v>11</v>
      </c>
      <c r="D14" s="73" t="s">
        <v>96</v>
      </c>
      <c r="E14" s="17" t="s">
        <v>58</v>
      </c>
      <c r="F14" s="16">
        <v>44665.375</v>
      </c>
      <c r="G14" s="16">
        <v>44665.583333333336</v>
      </c>
      <c r="H14" s="91" t="s">
        <v>77</v>
      </c>
      <c r="I14" s="18">
        <f>(G14-F14)/$AD$9</f>
        <v>5.0000000000582077</v>
      </c>
      <c r="J14" s="120">
        <v>2</v>
      </c>
      <c r="K14" s="121">
        <v>2</v>
      </c>
      <c r="L14" s="97" t="s">
        <v>52</v>
      </c>
      <c r="M14" s="87">
        <v>0</v>
      </c>
      <c r="N14" s="87">
        <v>0</v>
      </c>
      <c r="O14" s="88">
        <f t="shared" si="0"/>
        <v>24</v>
      </c>
      <c r="P14" s="87">
        <v>0</v>
      </c>
      <c r="Q14" s="87">
        <v>0</v>
      </c>
      <c r="R14" s="112">
        <v>24</v>
      </c>
      <c r="S14" s="87">
        <v>0</v>
      </c>
      <c r="T14" s="87">
        <v>0</v>
      </c>
      <c r="U14" s="87">
        <v>0</v>
      </c>
      <c r="V14" s="89">
        <f t="shared" si="1"/>
        <v>24</v>
      </c>
      <c r="W14" s="87">
        <v>0</v>
      </c>
      <c r="X14" s="90">
        <f>0.22*V14</f>
        <v>5.28</v>
      </c>
      <c r="Y14" s="2"/>
      <c r="Z14" s="2"/>
      <c r="AA14" s="112"/>
      <c r="AB14" s="115"/>
      <c r="AC14" s="2">
        <v>0</v>
      </c>
      <c r="AE14" s="2" t="s">
        <v>114</v>
      </c>
    </row>
    <row r="15" spans="1:31" s="1" customFormat="1" ht="15.8" hidden="1" customHeight="1" x14ac:dyDescent="0.3">
      <c r="A15" s="73">
        <v>5</v>
      </c>
      <c r="B15" s="96" t="s">
        <v>10</v>
      </c>
      <c r="C15" s="2" t="s">
        <v>11</v>
      </c>
      <c r="D15" s="2" t="s">
        <v>100</v>
      </c>
      <c r="E15" s="102" t="s">
        <v>12</v>
      </c>
      <c r="F15" s="100">
        <v>44666.458333333336</v>
      </c>
      <c r="G15" s="100">
        <v>44666.583333333336</v>
      </c>
      <c r="H15" s="91" t="s">
        <v>77</v>
      </c>
      <c r="I15" s="18">
        <f t="shared" si="3"/>
        <v>3</v>
      </c>
      <c r="J15" s="120">
        <v>2</v>
      </c>
      <c r="K15" s="121">
        <v>2</v>
      </c>
      <c r="L15" s="97" t="s">
        <v>56</v>
      </c>
      <c r="M15" s="87">
        <v>0</v>
      </c>
      <c r="N15" s="87">
        <v>0</v>
      </c>
      <c r="O15" s="88">
        <f t="shared" si="0"/>
        <v>1</v>
      </c>
      <c r="P15" s="87">
        <v>0</v>
      </c>
      <c r="Q15" s="87">
        <v>0</v>
      </c>
      <c r="R15" s="116">
        <v>1</v>
      </c>
      <c r="S15" s="87">
        <v>0</v>
      </c>
      <c r="T15" s="87">
        <v>0</v>
      </c>
      <c r="U15" s="87">
        <v>0</v>
      </c>
      <c r="V15" s="89">
        <f t="shared" si="1"/>
        <v>1</v>
      </c>
      <c r="W15" s="87">
        <v>0</v>
      </c>
      <c r="X15" s="90">
        <f t="shared" si="2"/>
        <v>0.22</v>
      </c>
      <c r="Y15" s="2"/>
      <c r="Z15" s="2"/>
      <c r="AA15" s="112"/>
      <c r="AB15" s="115"/>
      <c r="AC15" s="2">
        <v>0</v>
      </c>
      <c r="AE15" s="101" t="s">
        <v>115</v>
      </c>
    </row>
    <row r="16" spans="1:31" s="1" customFormat="1" ht="15.8" hidden="1" customHeight="1" x14ac:dyDescent="0.3">
      <c r="A16" s="2">
        <v>6</v>
      </c>
      <c r="B16" s="64" t="s">
        <v>7</v>
      </c>
      <c r="C16" s="2" t="s">
        <v>11</v>
      </c>
      <c r="D16" s="73" t="s">
        <v>107</v>
      </c>
      <c r="E16" s="77" t="s">
        <v>58</v>
      </c>
      <c r="F16" s="16">
        <v>44669.395833333336</v>
      </c>
      <c r="G16" s="16">
        <v>44669.520833333336</v>
      </c>
      <c r="H16" s="91" t="s">
        <v>77</v>
      </c>
      <c r="I16" s="18">
        <f>(G16-F16)/$AD$9</f>
        <v>3</v>
      </c>
      <c r="J16" s="120">
        <v>2</v>
      </c>
      <c r="K16" s="121">
        <v>2</v>
      </c>
      <c r="L16" s="97" t="s">
        <v>79</v>
      </c>
      <c r="M16" s="87">
        <v>0</v>
      </c>
      <c r="N16" s="87">
        <v>0</v>
      </c>
      <c r="O16" s="88">
        <f t="shared" si="0"/>
        <v>22</v>
      </c>
      <c r="P16" s="87">
        <v>0</v>
      </c>
      <c r="Q16" s="87">
        <v>0</v>
      </c>
      <c r="R16" s="112">
        <v>22</v>
      </c>
      <c r="S16" s="87">
        <v>0</v>
      </c>
      <c r="T16" s="87">
        <v>0</v>
      </c>
      <c r="U16" s="87">
        <v>0</v>
      </c>
      <c r="V16" s="89">
        <f t="shared" si="1"/>
        <v>22</v>
      </c>
      <c r="W16" s="87">
        <v>0</v>
      </c>
      <c r="X16" s="90">
        <f>0.22*V16</f>
        <v>4.84</v>
      </c>
      <c r="Y16" s="2"/>
      <c r="Z16" s="2"/>
      <c r="AA16" s="112"/>
      <c r="AB16" s="115"/>
      <c r="AC16" s="2">
        <v>0</v>
      </c>
      <c r="AE16" s="2" t="s">
        <v>116</v>
      </c>
    </row>
    <row r="17" spans="1:31" s="1" customFormat="1" ht="15.8" customHeight="1" x14ac:dyDescent="0.3">
      <c r="A17" s="73">
        <v>7</v>
      </c>
      <c r="B17" s="96" t="s">
        <v>10</v>
      </c>
      <c r="C17" s="2" t="s">
        <v>11</v>
      </c>
      <c r="D17" s="2" t="s">
        <v>101</v>
      </c>
      <c r="E17" s="83" t="s">
        <v>58</v>
      </c>
      <c r="F17" s="100">
        <v>44670.375</v>
      </c>
      <c r="G17" s="100">
        <v>44670.4375</v>
      </c>
      <c r="H17" s="91" t="s">
        <v>0</v>
      </c>
      <c r="I17" s="18">
        <f t="shared" si="3"/>
        <v>1.5</v>
      </c>
      <c r="J17" s="120">
        <v>2</v>
      </c>
      <c r="K17" s="121">
        <v>2</v>
      </c>
      <c r="L17" s="97" t="s">
        <v>52</v>
      </c>
      <c r="M17" s="87">
        <v>0</v>
      </c>
      <c r="N17" s="87">
        <v>0</v>
      </c>
      <c r="O17" s="88">
        <f t="shared" ref="O17:O25" si="4">SUM(P17:R17)</f>
        <v>1</v>
      </c>
      <c r="P17" s="87">
        <v>0</v>
      </c>
      <c r="Q17" s="87">
        <v>0</v>
      </c>
      <c r="R17" s="112">
        <v>1</v>
      </c>
      <c r="S17" s="87">
        <v>0</v>
      </c>
      <c r="T17" s="87">
        <v>0</v>
      </c>
      <c r="U17" s="87">
        <v>0</v>
      </c>
      <c r="V17" s="89">
        <f t="shared" ref="V17:V25" si="5">R17</f>
        <v>1</v>
      </c>
      <c r="W17" s="87">
        <v>0</v>
      </c>
      <c r="X17" s="90">
        <f t="shared" ref="X17:X25" si="6">0.22*V17</f>
        <v>0.22</v>
      </c>
      <c r="Y17" s="2"/>
      <c r="Z17" s="2" t="s">
        <v>117</v>
      </c>
      <c r="AA17" s="112"/>
      <c r="AB17" s="115"/>
      <c r="AC17" s="2">
        <v>0</v>
      </c>
      <c r="AE17" s="99" t="s">
        <v>118</v>
      </c>
    </row>
    <row r="18" spans="1:31" s="1" customFormat="1" ht="15.8" hidden="1" customHeight="1" x14ac:dyDescent="0.3">
      <c r="A18" s="2">
        <v>8</v>
      </c>
      <c r="B18" s="64" t="s">
        <v>7</v>
      </c>
      <c r="C18" s="2" t="s">
        <v>11</v>
      </c>
      <c r="D18" s="73" t="s">
        <v>108</v>
      </c>
      <c r="E18" s="77" t="s">
        <v>58</v>
      </c>
      <c r="F18" s="16">
        <v>44671.375</v>
      </c>
      <c r="G18" s="16">
        <v>44671.5</v>
      </c>
      <c r="H18" s="92" t="s">
        <v>77</v>
      </c>
      <c r="I18" s="18">
        <f>(G18-F18)/$AD$9</f>
        <v>3</v>
      </c>
      <c r="J18" s="120">
        <v>2</v>
      </c>
      <c r="K18" s="121">
        <v>2</v>
      </c>
      <c r="L18" s="97" t="s">
        <v>79</v>
      </c>
      <c r="M18" s="87">
        <v>0</v>
      </c>
      <c r="N18" s="87">
        <v>0</v>
      </c>
      <c r="O18" s="88">
        <f>SUM(P18:R18)</f>
        <v>28</v>
      </c>
      <c r="P18" s="87">
        <v>0</v>
      </c>
      <c r="Q18" s="87">
        <v>0</v>
      </c>
      <c r="R18" s="112">
        <v>28</v>
      </c>
      <c r="S18" s="87">
        <v>0</v>
      </c>
      <c r="T18" s="87">
        <v>0</v>
      </c>
      <c r="U18" s="87">
        <v>0</v>
      </c>
      <c r="V18" s="89">
        <f>R18</f>
        <v>28</v>
      </c>
      <c r="W18" s="87">
        <v>0</v>
      </c>
      <c r="X18" s="90">
        <f>0.22*V18</f>
        <v>6.16</v>
      </c>
      <c r="Y18" s="2"/>
      <c r="Z18" s="2"/>
      <c r="AA18" s="112"/>
      <c r="AB18" s="115"/>
      <c r="AC18" s="2">
        <v>0</v>
      </c>
      <c r="AE18" s="2" t="s">
        <v>119</v>
      </c>
    </row>
    <row r="19" spans="1:31" s="1" customFormat="1" ht="15.8" hidden="1" customHeight="1" x14ac:dyDescent="0.3">
      <c r="A19" s="73">
        <v>9</v>
      </c>
      <c r="B19" s="96" t="s">
        <v>10</v>
      </c>
      <c r="C19" s="2" t="s">
        <v>11</v>
      </c>
      <c r="D19" s="2" t="s">
        <v>102</v>
      </c>
      <c r="E19" s="102" t="s">
        <v>12</v>
      </c>
      <c r="F19" s="100">
        <v>44673.395833333336</v>
      </c>
      <c r="G19" s="100">
        <v>44673.520833333336</v>
      </c>
      <c r="H19" s="91" t="s">
        <v>77</v>
      </c>
      <c r="I19" s="18">
        <f>(G19-F19)/$AD$9</f>
        <v>3</v>
      </c>
      <c r="J19" s="120">
        <v>2</v>
      </c>
      <c r="K19" s="121">
        <v>2</v>
      </c>
      <c r="L19" s="97" t="s">
        <v>56</v>
      </c>
      <c r="M19" s="87">
        <v>0</v>
      </c>
      <c r="N19" s="87">
        <v>0</v>
      </c>
      <c r="O19" s="88">
        <f t="shared" si="4"/>
        <v>126</v>
      </c>
      <c r="P19" s="87">
        <v>0</v>
      </c>
      <c r="Q19" s="87">
        <v>0</v>
      </c>
      <c r="R19" s="112">
        <v>126</v>
      </c>
      <c r="S19" s="87">
        <v>0</v>
      </c>
      <c r="T19" s="87">
        <v>0</v>
      </c>
      <c r="U19" s="87">
        <v>0</v>
      </c>
      <c r="V19" s="89">
        <f t="shared" si="5"/>
        <v>126</v>
      </c>
      <c r="W19" s="87">
        <v>0</v>
      </c>
      <c r="X19" s="90">
        <f t="shared" si="6"/>
        <v>27.72</v>
      </c>
      <c r="Y19" s="2"/>
      <c r="Z19" s="2"/>
      <c r="AA19" s="112"/>
      <c r="AB19" s="115"/>
      <c r="AC19" s="2">
        <v>0</v>
      </c>
      <c r="AE19" s="99" t="s">
        <v>120</v>
      </c>
    </row>
    <row r="20" spans="1:31" s="1" customFormat="1" ht="15.8" hidden="1" customHeight="1" x14ac:dyDescent="0.3">
      <c r="A20" s="2">
        <v>10</v>
      </c>
      <c r="B20" s="96" t="s">
        <v>10</v>
      </c>
      <c r="C20" s="2" t="s">
        <v>11</v>
      </c>
      <c r="D20" s="2" t="s">
        <v>103</v>
      </c>
      <c r="E20" s="113" t="s">
        <v>12</v>
      </c>
      <c r="F20" s="100">
        <v>44673.520833333336</v>
      </c>
      <c r="G20" s="100">
        <v>44673.666666666664</v>
      </c>
      <c r="H20" s="91" t="s">
        <v>77</v>
      </c>
      <c r="I20" s="18">
        <f>(G20-F20)/$AD$9</f>
        <v>3.4999999998835847</v>
      </c>
      <c r="J20" s="122">
        <v>2</v>
      </c>
      <c r="K20" s="123">
        <v>2</v>
      </c>
      <c r="L20" s="97" t="s">
        <v>56</v>
      </c>
      <c r="M20" s="87">
        <v>0</v>
      </c>
      <c r="N20" s="87">
        <v>0</v>
      </c>
      <c r="O20" s="88">
        <f t="shared" si="4"/>
        <v>221</v>
      </c>
      <c r="P20" s="87">
        <v>0</v>
      </c>
      <c r="Q20" s="87">
        <v>0</v>
      </c>
      <c r="R20" s="112">
        <v>221</v>
      </c>
      <c r="S20" s="87">
        <v>0</v>
      </c>
      <c r="T20" s="87">
        <v>0</v>
      </c>
      <c r="U20" s="87">
        <v>0</v>
      </c>
      <c r="V20" s="88">
        <f t="shared" si="5"/>
        <v>221</v>
      </c>
      <c r="W20" s="87">
        <v>0</v>
      </c>
      <c r="X20" s="90">
        <f t="shared" si="6"/>
        <v>48.62</v>
      </c>
      <c r="Y20" s="2"/>
      <c r="Z20" s="2"/>
      <c r="AA20" s="112"/>
      <c r="AB20" s="115"/>
      <c r="AC20" s="2">
        <v>0</v>
      </c>
      <c r="AE20" s="99" t="s">
        <v>120</v>
      </c>
    </row>
    <row r="21" spans="1:31" s="1" customFormat="1" ht="15.8" customHeight="1" x14ac:dyDescent="0.3">
      <c r="A21" s="73">
        <v>11</v>
      </c>
      <c r="B21" s="96" t="s">
        <v>10</v>
      </c>
      <c r="C21" s="2" t="s">
        <v>11</v>
      </c>
      <c r="D21" s="99" t="s">
        <v>104</v>
      </c>
      <c r="E21" s="113" t="s">
        <v>12</v>
      </c>
      <c r="F21" s="100">
        <v>44676.791666666664</v>
      </c>
      <c r="G21" s="100">
        <v>44676.875</v>
      </c>
      <c r="H21" s="91" t="s">
        <v>0</v>
      </c>
      <c r="I21" s="18">
        <f>(G21-F21)/$AD$9</f>
        <v>2.0000000000582077</v>
      </c>
      <c r="J21" s="122">
        <v>2</v>
      </c>
      <c r="K21" s="123">
        <v>2</v>
      </c>
      <c r="L21" s="97" t="s">
        <v>56</v>
      </c>
      <c r="M21" s="87">
        <v>0</v>
      </c>
      <c r="N21" s="87">
        <v>0</v>
      </c>
      <c r="O21" s="88">
        <f t="shared" si="4"/>
        <v>156</v>
      </c>
      <c r="P21" s="87">
        <v>0</v>
      </c>
      <c r="Q21" s="87">
        <v>0</v>
      </c>
      <c r="R21" s="112">
        <v>156</v>
      </c>
      <c r="S21" s="87">
        <v>0</v>
      </c>
      <c r="T21" s="87">
        <v>0</v>
      </c>
      <c r="U21" s="87">
        <v>0</v>
      </c>
      <c r="V21" s="88">
        <f t="shared" si="5"/>
        <v>156</v>
      </c>
      <c r="W21" s="87">
        <v>0</v>
      </c>
      <c r="X21" s="90">
        <f t="shared" si="6"/>
        <v>34.32</v>
      </c>
      <c r="Y21" s="2"/>
      <c r="Z21" s="2" t="s">
        <v>121</v>
      </c>
      <c r="AA21" s="112"/>
      <c r="AB21" s="115"/>
      <c r="AC21" s="2">
        <v>1</v>
      </c>
      <c r="AE21" s="99" t="s">
        <v>122</v>
      </c>
    </row>
    <row r="22" spans="1:31" s="1" customFormat="1" ht="15.8" hidden="1" customHeight="1" x14ac:dyDescent="0.3">
      <c r="A22" s="2">
        <v>12</v>
      </c>
      <c r="B22" s="96" t="s">
        <v>10</v>
      </c>
      <c r="C22" s="2" t="s">
        <v>11</v>
      </c>
      <c r="D22" s="99" t="s">
        <v>123</v>
      </c>
      <c r="E22" s="113" t="s">
        <v>12</v>
      </c>
      <c r="F22" s="100">
        <v>44677.375</v>
      </c>
      <c r="G22" s="100">
        <v>44677.458333333336</v>
      </c>
      <c r="H22" s="91" t="s">
        <v>77</v>
      </c>
      <c r="I22" s="18">
        <f t="shared" ref="I22:I25" si="7">(G22-F22)/$AD$9</f>
        <v>2.0000000000582077</v>
      </c>
      <c r="J22" s="120">
        <v>2</v>
      </c>
      <c r="K22" s="121">
        <v>2</v>
      </c>
      <c r="L22" s="97" t="s">
        <v>52</v>
      </c>
      <c r="M22" s="87">
        <v>0</v>
      </c>
      <c r="N22" s="87">
        <v>0</v>
      </c>
      <c r="O22" s="88">
        <f t="shared" si="4"/>
        <v>0</v>
      </c>
      <c r="P22" s="87">
        <v>0</v>
      </c>
      <c r="Q22" s="87">
        <v>0</v>
      </c>
      <c r="R22" s="112"/>
      <c r="S22" s="87">
        <v>0</v>
      </c>
      <c r="T22" s="87">
        <v>0</v>
      </c>
      <c r="U22" s="87">
        <v>0</v>
      </c>
      <c r="V22" s="89">
        <f t="shared" si="5"/>
        <v>0</v>
      </c>
      <c r="W22" s="87">
        <v>0</v>
      </c>
      <c r="X22" s="90">
        <f t="shared" si="6"/>
        <v>0</v>
      </c>
      <c r="Y22" s="2"/>
      <c r="Z22" s="2"/>
      <c r="AA22" s="112"/>
      <c r="AB22" s="115"/>
      <c r="AC22" s="2">
        <v>0</v>
      </c>
      <c r="AE22" s="99" t="s">
        <v>124</v>
      </c>
    </row>
    <row r="23" spans="1:31" s="1" customFormat="1" ht="15.8" hidden="1" customHeight="1" x14ac:dyDescent="0.3">
      <c r="A23" s="73">
        <v>13</v>
      </c>
      <c r="B23" s="64" t="s">
        <v>7</v>
      </c>
      <c r="C23" s="2" t="s">
        <v>11</v>
      </c>
      <c r="D23" s="73" t="s">
        <v>108</v>
      </c>
      <c r="E23" s="77" t="s">
        <v>58</v>
      </c>
      <c r="F23" s="16">
        <v>44677.395833333336</v>
      </c>
      <c r="G23" s="16">
        <v>44677.520833333336</v>
      </c>
      <c r="H23" s="92" t="s">
        <v>77</v>
      </c>
      <c r="I23" s="18">
        <f>(G23-F23)/$AD$9</f>
        <v>3</v>
      </c>
      <c r="J23" s="120">
        <v>2</v>
      </c>
      <c r="K23" s="121">
        <v>2</v>
      </c>
      <c r="L23" s="97" t="s">
        <v>79</v>
      </c>
      <c r="M23" s="87">
        <v>0</v>
      </c>
      <c r="N23" s="87">
        <v>0</v>
      </c>
      <c r="O23" s="88">
        <f>SUM(P23:R23)</f>
        <v>28</v>
      </c>
      <c r="P23" s="87">
        <v>0</v>
      </c>
      <c r="Q23" s="87">
        <v>0</v>
      </c>
      <c r="R23" s="112">
        <v>28</v>
      </c>
      <c r="S23" s="87">
        <v>0</v>
      </c>
      <c r="T23" s="87">
        <v>0</v>
      </c>
      <c r="U23" s="87">
        <v>0</v>
      </c>
      <c r="V23" s="89">
        <f>R23</f>
        <v>28</v>
      </c>
      <c r="W23" s="87">
        <v>0</v>
      </c>
      <c r="X23" s="90">
        <f>0.22*V23</f>
        <v>6.16</v>
      </c>
      <c r="Y23" s="2"/>
      <c r="Z23" s="2"/>
      <c r="AA23" s="112"/>
      <c r="AB23" s="115"/>
      <c r="AC23" s="2">
        <v>0</v>
      </c>
      <c r="AE23" s="2" t="s">
        <v>119</v>
      </c>
    </row>
    <row r="24" spans="1:31" s="1" customFormat="1" ht="15.8" hidden="1" customHeight="1" x14ac:dyDescent="0.3">
      <c r="A24" s="2">
        <v>14</v>
      </c>
      <c r="B24" s="96" t="s">
        <v>10</v>
      </c>
      <c r="C24" s="2" t="s">
        <v>11</v>
      </c>
      <c r="D24" s="99" t="s">
        <v>105</v>
      </c>
      <c r="E24" s="83" t="s">
        <v>58</v>
      </c>
      <c r="F24" s="100">
        <v>44679.4375</v>
      </c>
      <c r="G24" s="100">
        <v>44679.5</v>
      </c>
      <c r="H24" s="91" t="s">
        <v>77</v>
      </c>
      <c r="I24" s="18">
        <f t="shared" si="7"/>
        <v>1.5</v>
      </c>
      <c r="J24" s="120">
        <v>2</v>
      </c>
      <c r="K24" s="121">
        <v>2</v>
      </c>
      <c r="L24" s="97" t="s">
        <v>52</v>
      </c>
      <c r="M24" s="87">
        <v>0</v>
      </c>
      <c r="N24" s="87">
        <v>0</v>
      </c>
      <c r="O24" s="88">
        <f t="shared" si="4"/>
        <v>34</v>
      </c>
      <c r="P24" s="87">
        <v>0</v>
      </c>
      <c r="Q24" s="87">
        <v>0</v>
      </c>
      <c r="R24" s="112">
        <v>34</v>
      </c>
      <c r="S24" s="87">
        <v>0</v>
      </c>
      <c r="T24" s="87">
        <v>0</v>
      </c>
      <c r="U24" s="87">
        <v>0</v>
      </c>
      <c r="V24" s="89">
        <f t="shared" si="5"/>
        <v>34</v>
      </c>
      <c r="W24" s="87">
        <v>0</v>
      </c>
      <c r="X24" s="90">
        <f t="shared" si="6"/>
        <v>7.48</v>
      </c>
      <c r="Y24" s="2"/>
      <c r="Z24" s="2"/>
      <c r="AA24" s="112"/>
      <c r="AB24" s="115"/>
      <c r="AC24" s="2">
        <v>0</v>
      </c>
      <c r="AE24" s="99" t="s">
        <v>125</v>
      </c>
    </row>
    <row r="25" spans="1:31" s="1" customFormat="1" ht="15.8" hidden="1" customHeight="1" x14ac:dyDescent="0.3">
      <c r="A25" s="73">
        <v>15</v>
      </c>
      <c r="B25" s="96" t="s">
        <v>10</v>
      </c>
      <c r="C25" s="2" t="s">
        <v>11</v>
      </c>
      <c r="D25" s="99" t="s">
        <v>106</v>
      </c>
      <c r="E25" s="83" t="s">
        <v>58</v>
      </c>
      <c r="F25" s="100">
        <v>44679.520833333336</v>
      </c>
      <c r="G25" s="100">
        <v>44679.583333333336</v>
      </c>
      <c r="H25" s="91" t="s">
        <v>77</v>
      </c>
      <c r="I25" s="18">
        <f t="shared" si="7"/>
        <v>1.5</v>
      </c>
      <c r="J25" s="120">
        <v>2</v>
      </c>
      <c r="K25" s="121">
        <v>2</v>
      </c>
      <c r="L25" s="97" t="s">
        <v>52</v>
      </c>
      <c r="M25" s="87">
        <v>0</v>
      </c>
      <c r="N25" s="87">
        <v>0</v>
      </c>
      <c r="O25" s="88">
        <f t="shared" si="4"/>
        <v>37</v>
      </c>
      <c r="P25" s="87">
        <v>0</v>
      </c>
      <c r="Q25" s="87">
        <v>0</v>
      </c>
      <c r="R25" s="112">
        <v>37</v>
      </c>
      <c r="S25" s="87">
        <v>0</v>
      </c>
      <c r="T25" s="87">
        <v>0</v>
      </c>
      <c r="U25" s="87">
        <v>0</v>
      </c>
      <c r="V25" s="89">
        <f t="shared" si="5"/>
        <v>37</v>
      </c>
      <c r="W25" s="87">
        <v>0</v>
      </c>
      <c r="X25" s="90">
        <f t="shared" si="6"/>
        <v>8.14</v>
      </c>
      <c r="Y25" s="2"/>
      <c r="Z25" s="2"/>
      <c r="AA25" s="112"/>
      <c r="AB25" s="115"/>
      <c r="AC25" s="2">
        <v>0</v>
      </c>
      <c r="AE25" s="99" t="s">
        <v>126</v>
      </c>
    </row>
    <row r="26" spans="1:31" s="28" customFormat="1" x14ac:dyDescent="0.25"/>
    <row r="27" spans="1:31" s="28" customFormat="1" x14ac:dyDescent="0.25"/>
    <row r="28" spans="1:31" s="28" customFormat="1" x14ac:dyDescent="0.25"/>
    <row r="29" spans="1:31" s="28" customFormat="1" x14ac:dyDescent="0.25"/>
    <row r="30" spans="1:31" s="28" customFormat="1" x14ac:dyDescent="0.25"/>
    <row r="31" spans="1:31" s="28" customFormat="1" x14ac:dyDescent="0.25"/>
    <row r="32" spans="1:31" s="28" customFormat="1" x14ac:dyDescent="0.25"/>
    <row r="33" s="28" customFormat="1" x14ac:dyDescent="0.25"/>
    <row r="34" s="28" customFormat="1" x14ac:dyDescent="0.25"/>
    <row r="35" s="28" customFormat="1" x14ac:dyDescent="0.25"/>
    <row r="36" s="28" customFormat="1" x14ac:dyDescent="0.25"/>
    <row r="37" s="28" customFormat="1" x14ac:dyDescent="0.25"/>
    <row r="38" s="28" customFormat="1" x14ac:dyDescent="0.25"/>
    <row r="39" s="28" customFormat="1" x14ac:dyDescent="0.25"/>
    <row r="40" s="28" customFormat="1" x14ac:dyDescent="0.25"/>
    <row r="41" s="28" customFormat="1" x14ac:dyDescent="0.25"/>
    <row r="42" s="28" customFormat="1" x14ac:dyDescent="0.25"/>
    <row r="43" s="28" customFormat="1" x14ac:dyDescent="0.25"/>
    <row r="44" s="28" customFormat="1" x14ac:dyDescent="0.25"/>
    <row r="45" s="28" customFormat="1" x14ac:dyDescent="0.25"/>
    <row r="46" s="28" customFormat="1" x14ac:dyDescent="0.25"/>
    <row r="47" s="28" customFormat="1" x14ac:dyDescent="0.25"/>
    <row r="48" s="28" customFormat="1" x14ac:dyDescent="0.25"/>
    <row r="49" s="28" customFormat="1" x14ac:dyDescent="0.25"/>
    <row r="50" s="28" customFormat="1" x14ac:dyDescent="0.25"/>
    <row r="51" s="28" customFormat="1" x14ac:dyDescent="0.25"/>
    <row r="52" s="28" customFormat="1" x14ac:dyDescent="0.25"/>
    <row r="53" s="28" customFormat="1" x14ac:dyDescent="0.25"/>
    <row r="54" s="28" customFormat="1" x14ac:dyDescent="0.25"/>
    <row r="55" s="28" customFormat="1" x14ac:dyDescent="0.25"/>
    <row r="56" s="28" customFormat="1" x14ac:dyDescent="0.25"/>
    <row r="57" s="28" customFormat="1" x14ac:dyDescent="0.25"/>
    <row r="58" s="28" customFormat="1" x14ac:dyDescent="0.25"/>
    <row r="59" s="28" customFormat="1" x14ac:dyDescent="0.25"/>
    <row r="60" s="28" customFormat="1" x14ac:dyDescent="0.25"/>
    <row r="61" s="28" customFormat="1" x14ac:dyDescent="0.25"/>
    <row r="62" s="28" customFormat="1" x14ac:dyDescent="0.25"/>
    <row r="63" s="28" customFormat="1" x14ac:dyDescent="0.25"/>
    <row r="64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  <row r="106" s="28" customFormat="1" x14ac:dyDescent="0.25"/>
    <row r="107" s="28" customFormat="1" x14ac:dyDescent="0.25"/>
    <row r="108" s="28" customFormat="1" x14ac:dyDescent="0.25"/>
    <row r="109" s="28" customFormat="1" x14ac:dyDescent="0.25"/>
    <row r="110" s="28" customFormat="1" x14ac:dyDescent="0.25"/>
    <row r="111" s="28" customFormat="1" x14ac:dyDescent="0.25"/>
    <row r="112" s="28" customFormat="1" x14ac:dyDescent="0.25"/>
    <row r="113" s="28" customFormat="1" x14ac:dyDescent="0.25"/>
    <row r="114" s="28" customFormat="1" x14ac:dyDescent="0.25"/>
    <row r="115" s="28" customFormat="1" x14ac:dyDescent="0.25"/>
    <row r="116" s="28" customFormat="1" x14ac:dyDescent="0.25"/>
    <row r="117" s="28" customFormat="1" x14ac:dyDescent="0.25"/>
    <row r="118" s="28" customFormat="1" x14ac:dyDescent="0.25"/>
    <row r="119" s="28" customFormat="1" x14ac:dyDescent="0.25"/>
    <row r="120" s="28" customFormat="1" x14ac:dyDescent="0.25"/>
    <row r="121" s="28" customFormat="1" x14ac:dyDescent="0.25"/>
    <row r="122" s="28" customFormat="1" x14ac:dyDescent="0.25"/>
    <row r="123" s="28" customFormat="1" x14ac:dyDescent="0.25"/>
    <row r="124" s="28" customFormat="1" x14ac:dyDescent="0.25"/>
    <row r="125" s="28" customFormat="1" x14ac:dyDescent="0.25"/>
    <row r="126" s="28" customFormat="1" x14ac:dyDescent="0.25"/>
    <row r="127" s="28" customFormat="1" x14ac:dyDescent="0.25"/>
    <row r="128" s="28" customFormat="1" x14ac:dyDescent="0.25"/>
    <row r="129" s="28" customFormat="1" x14ac:dyDescent="0.25"/>
    <row r="130" s="28" customFormat="1" x14ac:dyDescent="0.25"/>
    <row r="131" s="28" customFormat="1" x14ac:dyDescent="0.25"/>
    <row r="132" s="28" customFormat="1" x14ac:dyDescent="0.25"/>
    <row r="133" s="28" customFormat="1" x14ac:dyDescent="0.25"/>
    <row r="134" s="28" customFormat="1" x14ac:dyDescent="0.25"/>
    <row r="135" s="28" customFormat="1" x14ac:dyDescent="0.25"/>
    <row r="136" s="28" customFormat="1" x14ac:dyDescent="0.25"/>
    <row r="137" s="28" customFormat="1" x14ac:dyDescent="0.25"/>
    <row r="138" s="28" customFormat="1" x14ac:dyDescent="0.25"/>
    <row r="139" s="28" customFormat="1" x14ac:dyDescent="0.25"/>
    <row r="140" s="28" customFormat="1" x14ac:dyDescent="0.25"/>
    <row r="141" s="28" customFormat="1" x14ac:dyDescent="0.25"/>
    <row r="142" s="28" customFormat="1" x14ac:dyDescent="0.25"/>
    <row r="143" s="28" customFormat="1" x14ac:dyDescent="0.25"/>
    <row r="144" s="28" customFormat="1" x14ac:dyDescent="0.25"/>
    <row r="145" s="28" customFormat="1" x14ac:dyDescent="0.25"/>
    <row r="146" s="28" customFormat="1" x14ac:dyDescent="0.25"/>
    <row r="147" s="28" customFormat="1" x14ac:dyDescent="0.25"/>
    <row r="148" s="28" customFormat="1" x14ac:dyDescent="0.25"/>
    <row r="149" s="28" customFormat="1" x14ac:dyDescent="0.25"/>
    <row r="150" s="28" customFormat="1" x14ac:dyDescent="0.25"/>
    <row r="151" s="28" customFormat="1" x14ac:dyDescent="0.25"/>
    <row r="152" s="28" customFormat="1" x14ac:dyDescent="0.25"/>
    <row r="153" s="28" customFormat="1" x14ac:dyDescent="0.25"/>
    <row r="154" s="28" customFormat="1" x14ac:dyDescent="0.25"/>
    <row r="155" s="28" customFormat="1" x14ac:dyDescent="0.25"/>
    <row r="156" s="28" customFormat="1" x14ac:dyDescent="0.25"/>
    <row r="157" s="28" customFormat="1" x14ac:dyDescent="0.25"/>
    <row r="158" s="28" customFormat="1" x14ac:dyDescent="0.25"/>
    <row r="159" s="28" customFormat="1" x14ac:dyDescent="0.25"/>
    <row r="160" s="28" customFormat="1" x14ac:dyDescent="0.25"/>
    <row r="161" s="28" customFormat="1" x14ac:dyDescent="0.25"/>
    <row r="162" s="28" customFormat="1" x14ac:dyDescent="0.25"/>
    <row r="163" s="28" customFormat="1" x14ac:dyDescent="0.25"/>
    <row r="164" s="28" customFormat="1" x14ac:dyDescent="0.25"/>
    <row r="165" s="28" customFormat="1" x14ac:dyDescent="0.25"/>
    <row r="166" s="28" customFormat="1" x14ac:dyDescent="0.25"/>
    <row r="167" s="28" customFormat="1" x14ac:dyDescent="0.25"/>
    <row r="168" s="28" customFormat="1" x14ac:dyDescent="0.25"/>
    <row r="169" s="28" customFormat="1" x14ac:dyDescent="0.25"/>
    <row r="170" s="28" customFormat="1" x14ac:dyDescent="0.25"/>
    <row r="171" s="28" customFormat="1" x14ac:dyDescent="0.25"/>
    <row r="172" s="28" customFormat="1" x14ac:dyDescent="0.25"/>
    <row r="173" s="28" customFormat="1" x14ac:dyDescent="0.25"/>
    <row r="174" s="28" customFormat="1" x14ac:dyDescent="0.25"/>
    <row r="175" s="28" customFormat="1" x14ac:dyDescent="0.25"/>
    <row r="176" s="28" customFormat="1" x14ac:dyDescent="0.25"/>
    <row r="177" s="28" customFormat="1" x14ac:dyDescent="0.25"/>
    <row r="178" s="28" customFormat="1" x14ac:dyDescent="0.25"/>
    <row r="179" s="28" customFormat="1" x14ac:dyDescent="0.25"/>
    <row r="180" s="28" customFormat="1" x14ac:dyDescent="0.25"/>
    <row r="181" s="28" customFormat="1" x14ac:dyDescent="0.25"/>
    <row r="182" s="28" customFormat="1" x14ac:dyDescent="0.25"/>
    <row r="183" s="28" customFormat="1" x14ac:dyDescent="0.25"/>
    <row r="184" s="28" customFormat="1" x14ac:dyDescent="0.25"/>
    <row r="185" s="28" customFormat="1" x14ac:dyDescent="0.25"/>
    <row r="186" s="28" customFormat="1" x14ac:dyDescent="0.25"/>
    <row r="187" s="28" customFormat="1" x14ac:dyDescent="0.25"/>
    <row r="188" s="28" customFormat="1" x14ac:dyDescent="0.25"/>
    <row r="189" s="28" customFormat="1" x14ac:dyDescent="0.25"/>
    <row r="190" s="28" customFormat="1" x14ac:dyDescent="0.25"/>
    <row r="191" s="28" customFormat="1" x14ac:dyDescent="0.25"/>
    <row r="192" s="28" customFormat="1" x14ac:dyDescent="0.25"/>
    <row r="193" s="28" customFormat="1" x14ac:dyDescent="0.25"/>
    <row r="194" s="28" customFormat="1" x14ac:dyDescent="0.25"/>
    <row r="195" s="28" customFormat="1" x14ac:dyDescent="0.25"/>
    <row r="196" s="28" customFormat="1" x14ac:dyDescent="0.25"/>
    <row r="197" s="28" customFormat="1" x14ac:dyDescent="0.25"/>
    <row r="198" s="28" customFormat="1" x14ac:dyDescent="0.25"/>
    <row r="199" s="28" customFormat="1" x14ac:dyDescent="0.25"/>
    <row r="200" s="28" customFormat="1" x14ac:dyDescent="0.25"/>
    <row r="201" s="28" customFormat="1" x14ac:dyDescent="0.25"/>
    <row r="202" s="28" customFormat="1" x14ac:dyDescent="0.25"/>
    <row r="203" s="28" customFormat="1" x14ac:dyDescent="0.25"/>
    <row r="204" s="28" customFormat="1" x14ac:dyDescent="0.25"/>
    <row r="205" s="28" customFormat="1" x14ac:dyDescent="0.25"/>
    <row r="206" s="28" customFormat="1" x14ac:dyDescent="0.25"/>
    <row r="207" s="28" customFormat="1" x14ac:dyDescent="0.25"/>
    <row r="208" s="28" customFormat="1" x14ac:dyDescent="0.25"/>
    <row r="209" s="28" customFormat="1" x14ac:dyDescent="0.25"/>
    <row r="210" s="28" customFormat="1" x14ac:dyDescent="0.25"/>
    <row r="211" s="28" customFormat="1" x14ac:dyDescent="0.25"/>
    <row r="212" s="28" customFormat="1" x14ac:dyDescent="0.25"/>
    <row r="213" s="28" customFormat="1" x14ac:dyDescent="0.25"/>
    <row r="214" s="28" customFormat="1" x14ac:dyDescent="0.25"/>
    <row r="215" s="28" customFormat="1" x14ac:dyDescent="0.25"/>
    <row r="216" s="28" customFormat="1" x14ac:dyDescent="0.25"/>
    <row r="217" s="28" customFormat="1" x14ac:dyDescent="0.25"/>
    <row r="218" s="28" customFormat="1" x14ac:dyDescent="0.25"/>
    <row r="219" s="28" customFormat="1" x14ac:dyDescent="0.25"/>
    <row r="220" s="28" customFormat="1" x14ac:dyDescent="0.25"/>
    <row r="221" s="28" customFormat="1" x14ac:dyDescent="0.25"/>
    <row r="222" s="28" customFormat="1" x14ac:dyDescent="0.25"/>
    <row r="223" s="28" customFormat="1" x14ac:dyDescent="0.25"/>
    <row r="224" s="28" customFormat="1" x14ac:dyDescent="0.25"/>
    <row r="225" s="28" customFormat="1" x14ac:dyDescent="0.25"/>
    <row r="226" s="28" customFormat="1" x14ac:dyDescent="0.25"/>
    <row r="227" s="28" customFormat="1" x14ac:dyDescent="0.25"/>
    <row r="228" s="28" customFormat="1" x14ac:dyDescent="0.25"/>
    <row r="229" s="28" customFormat="1" x14ac:dyDescent="0.25"/>
    <row r="230" s="28" customFormat="1" x14ac:dyDescent="0.25"/>
    <row r="231" s="28" customFormat="1" x14ac:dyDescent="0.25"/>
    <row r="232" s="28" customFormat="1" x14ac:dyDescent="0.25"/>
    <row r="233" s="28" customFormat="1" x14ac:dyDescent="0.25"/>
    <row r="234" s="28" customFormat="1" x14ac:dyDescent="0.25"/>
    <row r="235" s="28" customFormat="1" x14ac:dyDescent="0.25"/>
    <row r="236" s="28" customFormat="1" x14ac:dyDescent="0.25"/>
    <row r="237" s="28" customFormat="1" x14ac:dyDescent="0.25"/>
    <row r="238" s="28" customFormat="1" x14ac:dyDescent="0.25"/>
    <row r="239" s="28" customFormat="1" x14ac:dyDescent="0.25"/>
    <row r="240" s="28" customFormat="1" x14ac:dyDescent="0.25"/>
    <row r="241" s="28" customFormat="1" x14ac:dyDescent="0.25"/>
    <row r="242" s="28" customFormat="1" x14ac:dyDescent="0.25"/>
    <row r="243" s="28" customFormat="1" x14ac:dyDescent="0.25"/>
    <row r="244" s="28" customFormat="1" x14ac:dyDescent="0.25"/>
    <row r="245" s="28" customFormat="1" x14ac:dyDescent="0.25"/>
    <row r="246" s="28" customFormat="1" x14ac:dyDescent="0.25"/>
    <row r="247" s="28" customFormat="1" x14ac:dyDescent="0.25"/>
    <row r="248" s="28" customFormat="1" x14ac:dyDescent="0.25"/>
    <row r="249" s="28" customFormat="1" x14ac:dyDescent="0.25"/>
    <row r="250" s="28" customFormat="1" x14ac:dyDescent="0.25"/>
    <row r="251" s="28" customFormat="1" x14ac:dyDescent="0.25"/>
    <row r="252" s="28" customFormat="1" x14ac:dyDescent="0.25"/>
    <row r="253" s="28" customFormat="1" x14ac:dyDescent="0.25"/>
    <row r="254" s="28" customFormat="1" x14ac:dyDescent="0.25"/>
    <row r="255" s="28" customFormat="1" x14ac:dyDescent="0.25"/>
    <row r="256" s="28" customFormat="1" x14ac:dyDescent="0.25"/>
    <row r="257" s="28" customFormat="1" x14ac:dyDescent="0.25"/>
    <row r="258" s="28" customFormat="1" x14ac:dyDescent="0.25"/>
    <row r="259" s="28" customFormat="1" x14ac:dyDescent="0.25"/>
    <row r="260" s="28" customFormat="1" x14ac:dyDescent="0.25"/>
    <row r="261" s="28" customFormat="1" x14ac:dyDescent="0.25"/>
    <row r="262" s="28" customFormat="1" x14ac:dyDescent="0.25"/>
    <row r="263" s="28" customFormat="1" x14ac:dyDescent="0.25"/>
    <row r="264" s="28" customFormat="1" x14ac:dyDescent="0.25"/>
    <row r="265" s="28" customFormat="1" x14ac:dyDescent="0.25"/>
    <row r="266" s="28" customFormat="1" x14ac:dyDescent="0.25"/>
    <row r="267" s="28" customFormat="1" x14ac:dyDescent="0.25"/>
    <row r="268" s="28" customFormat="1" x14ac:dyDescent="0.25"/>
    <row r="269" s="28" customFormat="1" x14ac:dyDescent="0.25"/>
    <row r="270" s="28" customFormat="1" x14ac:dyDescent="0.25"/>
    <row r="271" s="28" customFormat="1" x14ac:dyDescent="0.25"/>
    <row r="272" s="28" customFormat="1" x14ac:dyDescent="0.25"/>
    <row r="273" s="28" customFormat="1" x14ac:dyDescent="0.25"/>
    <row r="274" s="28" customFormat="1" x14ac:dyDescent="0.25"/>
    <row r="275" s="28" customFormat="1" x14ac:dyDescent="0.25"/>
    <row r="276" s="28" customFormat="1" x14ac:dyDescent="0.25"/>
    <row r="277" s="28" customFormat="1" x14ac:dyDescent="0.25"/>
    <row r="278" s="28" customFormat="1" x14ac:dyDescent="0.25"/>
    <row r="279" s="28" customFormat="1" x14ac:dyDescent="0.25"/>
    <row r="280" s="28" customFormat="1" x14ac:dyDescent="0.25"/>
    <row r="281" s="28" customFormat="1" x14ac:dyDescent="0.25"/>
    <row r="282" s="28" customFormat="1" x14ac:dyDescent="0.25"/>
    <row r="283" s="28" customFormat="1" x14ac:dyDescent="0.25"/>
    <row r="284" s="28" customFormat="1" x14ac:dyDescent="0.25"/>
    <row r="285" s="28" customFormat="1" x14ac:dyDescent="0.25"/>
    <row r="286" s="28" customFormat="1" x14ac:dyDescent="0.25"/>
    <row r="287" s="28" customFormat="1" x14ac:dyDescent="0.25"/>
    <row r="288" s="28" customFormat="1" x14ac:dyDescent="0.25"/>
    <row r="289" s="28" customFormat="1" x14ac:dyDescent="0.25"/>
    <row r="290" s="28" customFormat="1" x14ac:dyDescent="0.25"/>
    <row r="291" s="28" customFormat="1" x14ac:dyDescent="0.25"/>
    <row r="292" s="28" customFormat="1" x14ac:dyDescent="0.25"/>
    <row r="293" s="28" customFormat="1" x14ac:dyDescent="0.25"/>
    <row r="294" s="28" customFormat="1" x14ac:dyDescent="0.25"/>
    <row r="295" s="28" customFormat="1" x14ac:dyDescent="0.25"/>
    <row r="296" s="28" customFormat="1" x14ac:dyDescent="0.25"/>
    <row r="297" s="28" customFormat="1" x14ac:dyDescent="0.25"/>
    <row r="298" s="28" customFormat="1" x14ac:dyDescent="0.25"/>
    <row r="299" s="28" customFormat="1" x14ac:dyDescent="0.25"/>
    <row r="300" s="28" customFormat="1" x14ac:dyDescent="0.25"/>
    <row r="301" s="28" customFormat="1" x14ac:dyDescent="0.25"/>
    <row r="302" s="28" customFormat="1" x14ac:dyDescent="0.25"/>
    <row r="303" s="28" customFormat="1" x14ac:dyDescent="0.25"/>
    <row r="304" s="28" customFormat="1" x14ac:dyDescent="0.25"/>
    <row r="305" s="28" customFormat="1" x14ac:dyDescent="0.25"/>
    <row r="306" s="28" customFormat="1" x14ac:dyDescent="0.25"/>
    <row r="307" s="28" customFormat="1" x14ac:dyDescent="0.25"/>
    <row r="308" s="28" customFormat="1" x14ac:dyDescent="0.25"/>
    <row r="309" s="28" customFormat="1" x14ac:dyDescent="0.25"/>
    <row r="310" s="28" customFormat="1" x14ac:dyDescent="0.25"/>
    <row r="311" s="28" customFormat="1" x14ac:dyDescent="0.25"/>
    <row r="312" s="28" customFormat="1" x14ac:dyDescent="0.25"/>
    <row r="313" s="28" customFormat="1" x14ac:dyDescent="0.25"/>
    <row r="314" s="28" customFormat="1" x14ac:dyDescent="0.25"/>
    <row r="315" s="28" customFormat="1" x14ac:dyDescent="0.25"/>
    <row r="316" s="28" customFormat="1" x14ac:dyDescent="0.25"/>
    <row r="317" s="28" customFormat="1" x14ac:dyDescent="0.25"/>
    <row r="318" s="28" customFormat="1" x14ac:dyDescent="0.25"/>
    <row r="319" s="28" customFormat="1" x14ac:dyDescent="0.25"/>
    <row r="320" s="28" customFormat="1" x14ac:dyDescent="0.25"/>
    <row r="321" s="28" customFormat="1" x14ac:dyDescent="0.25"/>
    <row r="322" s="28" customFormat="1" x14ac:dyDescent="0.25"/>
    <row r="323" s="28" customFormat="1" x14ac:dyDescent="0.25"/>
    <row r="324" s="28" customFormat="1" x14ac:dyDescent="0.25"/>
    <row r="325" s="28" customFormat="1" x14ac:dyDescent="0.25"/>
    <row r="326" s="28" customFormat="1" x14ac:dyDescent="0.25"/>
    <row r="327" s="28" customFormat="1" x14ac:dyDescent="0.25"/>
    <row r="328" s="28" customFormat="1" x14ac:dyDescent="0.25"/>
    <row r="329" s="28" customFormat="1" x14ac:dyDescent="0.25"/>
    <row r="330" s="28" customFormat="1" x14ac:dyDescent="0.25"/>
    <row r="331" s="28" customFormat="1" x14ac:dyDescent="0.25"/>
    <row r="332" s="28" customFormat="1" x14ac:dyDescent="0.25"/>
    <row r="333" s="28" customFormat="1" x14ac:dyDescent="0.25"/>
    <row r="334" s="28" customFormat="1" x14ac:dyDescent="0.25"/>
    <row r="335" s="28" customFormat="1" x14ac:dyDescent="0.25"/>
    <row r="336" s="28" customFormat="1" x14ac:dyDescent="0.25"/>
    <row r="337" s="28" customFormat="1" x14ac:dyDescent="0.25"/>
    <row r="338" s="28" customFormat="1" x14ac:dyDescent="0.25"/>
    <row r="339" s="28" customFormat="1" x14ac:dyDescent="0.25"/>
    <row r="340" s="28" customFormat="1" x14ac:dyDescent="0.25"/>
    <row r="341" s="28" customFormat="1" x14ac:dyDescent="0.25"/>
    <row r="342" s="28" customFormat="1" x14ac:dyDescent="0.25"/>
    <row r="343" s="28" customFormat="1" x14ac:dyDescent="0.25"/>
    <row r="344" s="28" customFormat="1" x14ac:dyDescent="0.25"/>
    <row r="345" s="28" customFormat="1" x14ac:dyDescent="0.25"/>
    <row r="346" s="28" customFormat="1" x14ac:dyDescent="0.25"/>
    <row r="347" s="28" customFormat="1" x14ac:dyDescent="0.25"/>
    <row r="348" s="28" customFormat="1" x14ac:dyDescent="0.25"/>
    <row r="349" s="28" customFormat="1" x14ac:dyDescent="0.25"/>
    <row r="350" s="28" customFormat="1" x14ac:dyDescent="0.25"/>
    <row r="351" s="28" customFormat="1" x14ac:dyDescent="0.25"/>
    <row r="352" s="28" customFormat="1" x14ac:dyDescent="0.25"/>
    <row r="353" s="28" customFormat="1" x14ac:dyDescent="0.25"/>
    <row r="354" s="28" customFormat="1" x14ac:dyDescent="0.25"/>
    <row r="355" s="28" customFormat="1" x14ac:dyDescent="0.25"/>
    <row r="356" s="28" customFormat="1" x14ac:dyDescent="0.25"/>
    <row r="357" s="28" customFormat="1" x14ac:dyDescent="0.25"/>
    <row r="358" s="28" customFormat="1" x14ac:dyDescent="0.25"/>
    <row r="359" s="28" customFormat="1" x14ac:dyDescent="0.25"/>
    <row r="360" s="28" customFormat="1" x14ac:dyDescent="0.25"/>
    <row r="361" s="28" customFormat="1" x14ac:dyDescent="0.25"/>
    <row r="362" s="28" customFormat="1" x14ac:dyDescent="0.25"/>
    <row r="363" s="28" customFormat="1" x14ac:dyDescent="0.25"/>
    <row r="364" s="28" customFormat="1" x14ac:dyDescent="0.25"/>
    <row r="365" s="28" customFormat="1" x14ac:dyDescent="0.25"/>
    <row r="366" s="28" customFormat="1" x14ac:dyDescent="0.25"/>
    <row r="367" s="28" customFormat="1" x14ac:dyDescent="0.25"/>
    <row r="368" s="28" customFormat="1" x14ac:dyDescent="0.25"/>
    <row r="369" s="28" customFormat="1" x14ac:dyDescent="0.25"/>
    <row r="370" s="28" customFormat="1" x14ac:dyDescent="0.25"/>
    <row r="371" s="28" customFormat="1" x14ac:dyDescent="0.25"/>
    <row r="372" s="28" customFormat="1" x14ac:dyDescent="0.25"/>
    <row r="373" s="28" customFormat="1" x14ac:dyDescent="0.25"/>
    <row r="374" s="28" customFormat="1" x14ac:dyDescent="0.25"/>
    <row r="375" s="28" customFormat="1" x14ac:dyDescent="0.25"/>
    <row r="376" s="28" customFormat="1" x14ac:dyDescent="0.25"/>
    <row r="377" s="28" customFormat="1" x14ac:dyDescent="0.25"/>
    <row r="378" s="28" customFormat="1" x14ac:dyDescent="0.25"/>
    <row r="379" s="28" customFormat="1" x14ac:dyDescent="0.25"/>
    <row r="380" s="28" customFormat="1" x14ac:dyDescent="0.25"/>
    <row r="381" s="28" customFormat="1" x14ac:dyDescent="0.25"/>
    <row r="382" s="28" customFormat="1" x14ac:dyDescent="0.25"/>
    <row r="383" s="28" customFormat="1" x14ac:dyDescent="0.25"/>
    <row r="384" s="28" customFormat="1" x14ac:dyDescent="0.25"/>
    <row r="385" s="28" customFormat="1" x14ac:dyDescent="0.25"/>
    <row r="386" s="28" customFormat="1" x14ac:dyDescent="0.25"/>
    <row r="387" s="28" customFormat="1" x14ac:dyDescent="0.25"/>
    <row r="388" s="28" customFormat="1" x14ac:dyDescent="0.25"/>
    <row r="389" s="28" customFormat="1" x14ac:dyDescent="0.25"/>
    <row r="390" s="28" customFormat="1" x14ac:dyDescent="0.25"/>
    <row r="391" s="28" customFormat="1" x14ac:dyDescent="0.25"/>
    <row r="392" s="28" customFormat="1" x14ac:dyDescent="0.25"/>
    <row r="393" s="28" customFormat="1" x14ac:dyDescent="0.25"/>
    <row r="394" s="28" customFormat="1" x14ac:dyDescent="0.25"/>
    <row r="395" s="28" customFormat="1" x14ac:dyDescent="0.25"/>
    <row r="396" s="28" customFormat="1" x14ac:dyDescent="0.25"/>
    <row r="397" s="28" customFormat="1" x14ac:dyDescent="0.25"/>
    <row r="398" s="28" customFormat="1" x14ac:dyDescent="0.25"/>
    <row r="399" s="28" customFormat="1" x14ac:dyDescent="0.25"/>
    <row r="400" s="28" customFormat="1" x14ac:dyDescent="0.25"/>
    <row r="401" s="28" customFormat="1" x14ac:dyDescent="0.25"/>
    <row r="402" s="28" customFormat="1" x14ac:dyDescent="0.25"/>
    <row r="403" s="28" customFormat="1" x14ac:dyDescent="0.25"/>
    <row r="404" s="28" customFormat="1" x14ac:dyDescent="0.25"/>
    <row r="405" s="28" customFormat="1" x14ac:dyDescent="0.25"/>
    <row r="406" s="28" customFormat="1" x14ac:dyDescent="0.25"/>
    <row r="407" s="28" customFormat="1" x14ac:dyDescent="0.25"/>
    <row r="408" s="28" customFormat="1" x14ac:dyDescent="0.25"/>
    <row r="409" s="28" customFormat="1" x14ac:dyDescent="0.25"/>
    <row r="410" s="28" customFormat="1" x14ac:dyDescent="0.25"/>
    <row r="411" s="28" customFormat="1" x14ac:dyDescent="0.25"/>
    <row r="412" s="28" customFormat="1" x14ac:dyDescent="0.25"/>
    <row r="413" s="28" customFormat="1" x14ac:dyDescent="0.25"/>
    <row r="414" s="28" customFormat="1" x14ac:dyDescent="0.25"/>
    <row r="415" s="28" customFormat="1" x14ac:dyDescent="0.25"/>
    <row r="416" s="28" customFormat="1" x14ac:dyDescent="0.25"/>
    <row r="417" s="28" customFormat="1" x14ac:dyDescent="0.25"/>
    <row r="418" s="28" customFormat="1" x14ac:dyDescent="0.25"/>
    <row r="419" s="28" customFormat="1" x14ac:dyDescent="0.25"/>
    <row r="420" s="28" customFormat="1" x14ac:dyDescent="0.25"/>
    <row r="421" s="28" customFormat="1" x14ac:dyDescent="0.25"/>
    <row r="422" s="28" customFormat="1" x14ac:dyDescent="0.25"/>
    <row r="423" s="28" customFormat="1" x14ac:dyDescent="0.25"/>
    <row r="424" s="28" customFormat="1" x14ac:dyDescent="0.25"/>
    <row r="425" s="28" customFormat="1" x14ac:dyDescent="0.25"/>
    <row r="426" s="28" customFormat="1" x14ac:dyDescent="0.25"/>
    <row r="427" s="28" customFormat="1" x14ac:dyDescent="0.25"/>
    <row r="428" s="28" customFormat="1" x14ac:dyDescent="0.25"/>
    <row r="429" s="28" customFormat="1" x14ac:dyDescent="0.25"/>
    <row r="430" s="28" customFormat="1" x14ac:dyDescent="0.25"/>
    <row r="431" s="28" customFormat="1" x14ac:dyDescent="0.25"/>
    <row r="432" s="28" customFormat="1" x14ac:dyDescent="0.25"/>
    <row r="433" s="28" customFormat="1" x14ac:dyDescent="0.25"/>
    <row r="434" s="28" customFormat="1" x14ac:dyDescent="0.25"/>
    <row r="435" s="28" customFormat="1" x14ac:dyDescent="0.25"/>
    <row r="436" s="28" customFormat="1" x14ac:dyDescent="0.25"/>
    <row r="437" s="28" customFormat="1" x14ac:dyDescent="0.25"/>
    <row r="438" s="28" customFormat="1" x14ac:dyDescent="0.25"/>
    <row r="439" s="28" customFormat="1" x14ac:dyDescent="0.25"/>
    <row r="440" s="28" customFormat="1" x14ac:dyDescent="0.25"/>
    <row r="441" s="28" customFormat="1" x14ac:dyDescent="0.25"/>
    <row r="442" s="28" customFormat="1" x14ac:dyDescent="0.25"/>
    <row r="443" s="28" customFormat="1" x14ac:dyDescent="0.25"/>
    <row r="444" s="28" customFormat="1" x14ac:dyDescent="0.25"/>
    <row r="445" s="28" customFormat="1" x14ac:dyDescent="0.25"/>
    <row r="446" s="28" customFormat="1" x14ac:dyDescent="0.25"/>
    <row r="447" s="28" customFormat="1" x14ac:dyDescent="0.25"/>
    <row r="448" s="28" customFormat="1" x14ac:dyDescent="0.25"/>
    <row r="449" s="28" customFormat="1" x14ac:dyDescent="0.25"/>
    <row r="450" s="28" customFormat="1" x14ac:dyDescent="0.25"/>
    <row r="451" s="28" customFormat="1" x14ac:dyDescent="0.25"/>
    <row r="452" s="28" customFormat="1" x14ac:dyDescent="0.25"/>
    <row r="453" s="28" customFormat="1" x14ac:dyDescent="0.25"/>
    <row r="454" s="28" customFormat="1" x14ac:dyDescent="0.25"/>
    <row r="455" s="28" customFormat="1" x14ac:dyDescent="0.25"/>
    <row r="456" s="28" customFormat="1" x14ac:dyDescent="0.25"/>
    <row r="457" s="28" customFormat="1" x14ac:dyDescent="0.25"/>
    <row r="458" s="28" customFormat="1" x14ac:dyDescent="0.25"/>
    <row r="459" s="28" customFormat="1" x14ac:dyDescent="0.25"/>
    <row r="460" s="28" customFormat="1" x14ac:dyDescent="0.25"/>
    <row r="461" s="28" customFormat="1" x14ac:dyDescent="0.25"/>
    <row r="462" s="28" customFormat="1" x14ac:dyDescent="0.25"/>
    <row r="463" s="28" customFormat="1" x14ac:dyDescent="0.25"/>
    <row r="464" s="28" customFormat="1" x14ac:dyDescent="0.25"/>
    <row r="465" s="28" customFormat="1" x14ac:dyDescent="0.25"/>
    <row r="466" s="28" customFormat="1" x14ac:dyDescent="0.25"/>
    <row r="467" s="28" customFormat="1" x14ac:dyDescent="0.25"/>
    <row r="468" s="28" customFormat="1" x14ac:dyDescent="0.25"/>
    <row r="469" s="28" customFormat="1" x14ac:dyDescent="0.25"/>
    <row r="470" s="28" customFormat="1" x14ac:dyDescent="0.25"/>
    <row r="471" s="28" customFormat="1" x14ac:dyDescent="0.25"/>
    <row r="472" s="28" customFormat="1" x14ac:dyDescent="0.25"/>
    <row r="473" s="28" customFormat="1" x14ac:dyDescent="0.25"/>
    <row r="474" s="28" customFormat="1" x14ac:dyDescent="0.25"/>
    <row r="475" s="28" customFormat="1" x14ac:dyDescent="0.25"/>
    <row r="476" s="28" customFormat="1" x14ac:dyDescent="0.25"/>
    <row r="477" s="28" customFormat="1" x14ac:dyDescent="0.25"/>
    <row r="478" s="28" customFormat="1" x14ac:dyDescent="0.25"/>
    <row r="479" s="28" customFormat="1" x14ac:dyDescent="0.25"/>
    <row r="480" s="28" customFormat="1" x14ac:dyDescent="0.25"/>
    <row r="481" s="28" customFormat="1" x14ac:dyDescent="0.25"/>
    <row r="482" s="28" customFormat="1" x14ac:dyDescent="0.25"/>
    <row r="483" s="28" customFormat="1" x14ac:dyDescent="0.25"/>
    <row r="484" s="28" customFormat="1" x14ac:dyDescent="0.25"/>
    <row r="485" s="28" customFormat="1" x14ac:dyDescent="0.25"/>
    <row r="486" s="28" customFormat="1" x14ac:dyDescent="0.25"/>
    <row r="487" s="28" customFormat="1" x14ac:dyDescent="0.25"/>
    <row r="488" s="28" customFormat="1" x14ac:dyDescent="0.25"/>
    <row r="489" s="28" customFormat="1" x14ac:dyDescent="0.25"/>
    <row r="490" s="28" customFormat="1" x14ac:dyDescent="0.25"/>
    <row r="491" s="28" customFormat="1" x14ac:dyDescent="0.25"/>
    <row r="492" s="28" customFormat="1" x14ac:dyDescent="0.25"/>
    <row r="493" s="28" customFormat="1" x14ac:dyDescent="0.25"/>
    <row r="494" s="28" customFormat="1" x14ac:dyDescent="0.25"/>
    <row r="495" s="28" customFormat="1" x14ac:dyDescent="0.25"/>
    <row r="496" s="28" customFormat="1" x14ac:dyDescent="0.25"/>
    <row r="497" s="28" customFormat="1" x14ac:dyDescent="0.25"/>
    <row r="498" s="28" customFormat="1" x14ac:dyDescent="0.25"/>
    <row r="499" s="28" customFormat="1" x14ac:dyDescent="0.25"/>
    <row r="500" s="28" customFormat="1" x14ac:dyDescent="0.25"/>
    <row r="501" s="28" customFormat="1" x14ac:dyDescent="0.25"/>
    <row r="502" s="28" customFormat="1" x14ac:dyDescent="0.25"/>
    <row r="503" s="28" customFormat="1" x14ac:dyDescent="0.25"/>
    <row r="504" s="28" customFormat="1" x14ac:dyDescent="0.25"/>
    <row r="505" s="28" customFormat="1" x14ac:dyDescent="0.25"/>
    <row r="506" s="28" customFormat="1" x14ac:dyDescent="0.25"/>
    <row r="507" s="28" customFormat="1" x14ac:dyDescent="0.25"/>
    <row r="508" s="28" customFormat="1" x14ac:dyDescent="0.25"/>
    <row r="509" s="28" customFormat="1" x14ac:dyDescent="0.25"/>
    <row r="510" s="28" customFormat="1" x14ac:dyDescent="0.25"/>
    <row r="511" s="28" customFormat="1" x14ac:dyDescent="0.25"/>
    <row r="512" s="28" customFormat="1" x14ac:dyDescent="0.25"/>
    <row r="513" s="28" customFormat="1" x14ac:dyDescent="0.25"/>
    <row r="514" s="28" customFormat="1" x14ac:dyDescent="0.25"/>
    <row r="515" s="28" customFormat="1" x14ac:dyDescent="0.25"/>
    <row r="516" s="28" customFormat="1" x14ac:dyDescent="0.25"/>
    <row r="517" s="28" customFormat="1" x14ac:dyDescent="0.25"/>
    <row r="518" s="28" customFormat="1" x14ac:dyDescent="0.25"/>
    <row r="519" s="28" customFormat="1" x14ac:dyDescent="0.25"/>
    <row r="520" s="28" customFormat="1" x14ac:dyDescent="0.25"/>
    <row r="521" s="28" customFormat="1" x14ac:dyDescent="0.25"/>
    <row r="522" s="28" customFormat="1" x14ac:dyDescent="0.25"/>
    <row r="523" s="28" customFormat="1" x14ac:dyDescent="0.25"/>
    <row r="524" s="28" customFormat="1" x14ac:dyDescent="0.25"/>
    <row r="525" s="28" customFormat="1" x14ac:dyDescent="0.25"/>
    <row r="526" s="28" customFormat="1" x14ac:dyDescent="0.25"/>
    <row r="527" s="28" customFormat="1" x14ac:dyDescent="0.25"/>
    <row r="528" s="28" customFormat="1" x14ac:dyDescent="0.25"/>
    <row r="529" s="28" customFormat="1" x14ac:dyDescent="0.25"/>
    <row r="530" s="28" customFormat="1" x14ac:dyDescent="0.25"/>
    <row r="531" s="28" customFormat="1" x14ac:dyDescent="0.25"/>
    <row r="532" s="28" customFormat="1" x14ac:dyDescent="0.25"/>
    <row r="533" s="28" customFormat="1" x14ac:dyDescent="0.25"/>
    <row r="534" s="28" customFormat="1" x14ac:dyDescent="0.25"/>
    <row r="535" s="28" customFormat="1" x14ac:dyDescent="0.25"/>
    <row r="536" s="28" customFormat="1" x14ac:dyDescent="0.25"/>
    <row r="537" s="28" customFormat="1" x14ac:dyDescent="0.25"/>
    <row r="538" s="28" customFormat="1" x14ac:dyDescent="0.25"/>
    <row r="539" s="28" customFormat="1" x14ac:dyDescent="0.25"/>
    <row r="540" s="28" customFormat="1" x14ac:dyDescent="0.25"/>
    <row r="541" s="28" customFormat="1" x14ac:dyDescent="0.25"/>
    <row r="542" s="28" customFormat="1" x14ac:dyDescent="0.25"/>
    <row r="543" s="28" customFormat="1" x14ac:dyDescent="0.25"/>
    <row r="544" s="28" customFormat="1" x14ac:dyDescent="0.25"/>
    <row r="545" s="28" customFormat="1" x14ac:dyDescent="0.25"/>
    <row r="546" s="28" customFormat="1" x14ac:dyDescent="0.25"/>
    <row r="547" s="28" customFormat="1" x14ac:dyDescent="0.25"/>
    <row r="548" s="28" customFormat="1" x14ac:dyDescent="0.25"/>
    <row r="549" s="28" customFormat="1" x14ac:dyDescent="0.25"/>
    <row r="550" s="28" customFormat="1" x14ac:dyDescent="0.25"/>
    <row r="551" s="28" customFormat="1" x14ac:dyDescent="0.25"/>
    <row r="552" s="28" customFormat="1" x14ac:dyDescent="0.25"/>
    <row r="553" s="28" customFormat="1" x14ac:dyDescent="0.25"/>
    <row r="554" s="28" customFormat="1" x14ac:dyDescent="0.25"/>
    <row r="555" s="28" customFormat="1" x14ac:dyDescent="0.25"/>
    <row r="556" s="28" customFormat="1" x14ac:dyDescent="0.25"/>
    <row r="557" s="28" customFormat="1" x14ac:dyDescent="0.25"/>
    <row r="558" s="28" customFormat="1" x14ac:dyDescent="0.25"/>
    <row r="559" s="28" customFormat="1" x14ac:dyDescent="0.25"/>
    <row r="560" s="28" customFormat="1" x14ac:dyDescent="0.25"/>
    <row r="561" s="28" customFormat="1" x14ac:dyDescent="0.25"/>
    <row r="562" s="28" customFormat="1" x14ac:dyDescent="0.25"/>
    <row r="563" s="28" customFormat="1" x14ac:dyDescent="0.25"/>
    <row r="564" s="28" customFormat="1" x14ac:dyDescent="0.25"/>
    <row r="565" s="28" customFormat="1" x14ac:dyDescent="0.25"/>
    <row r="566" s="28" customFormat="1" x14ac:dyDescent="0.25"/>
    <row r="567" s="28" customFormat="1" x14ac:dyDescent="0.25"/>
    <row r="568" s="28" customFormat="1" x14ac:dyDescent="0.25"/>
    <row r="569" s="28" customFormat="1" x14ac:dyDescent="0.25"/>
    <row r="570" s="28" customFormat="1" x14ac:dyDescent="0.25"/>
    <row r="571" s="28" customFormat="1" x14ac:dyDescent="0.25"/>
    <row r="572" s="28" customFormat="1" x14ac:dyDescent="0.25"/>
    <row r="573" s="28" customFormat="1" x14ac:dyDescent="0.25"/>
    <row r="574" s="28" customFormat="1" x14ac:dyDescent="0.25"/>
    <row r="575" s="28" customFormat="1" x14ac:dyDescent="0.25"/>
    <row r="576" s="28" customFormat="1" x14ac:dyDescent="0.25"/>
    <row r="577" s="28" customFormat="1" x14ac:dyDescent="0.25"/>
    <row r="578" s="28" customFormat="1" x14ac:dyDescent="0.25"/>
    <row r="579" s="28" customFormat="1" x14ac:dyDescent="0.25"/>
    <row r="580" s="28" customFormat="1" x14ac:dyDescent="0.25"/>
    <row r="581" s="28" customFormat="1" x14ac:dyDescent="0.25"/>
    <row r="582" s="28" customFormat="1" x14ac:dyDescent="0.25"/>
    <row r="583" s="28" customFormat="1" x14ac:dyDescent="0.25"/>
    <row r="584" s="28" customFormat="1" x14ac:dyDescent="0.25"/>
    <row r="585" s="28" customFormat="1" x14ac:dyDescent="0.25"/>
    <row r="586" s="28" customFormat="1" x14ac:dyDescent="0.25"/>
    <row r="587" s="28" customFormat="1" x14ac:dyDescent="0.25"/>
    <row r="588" s="28" customFormat="1" x14ac:dyDescent="0.25"/>
    <row r="589" s="28" customFormat="1" x14ac:dyDescent="0.25"/>
    <row r="590" s="28" customFormat="1" x14ac:dyDescent="0.25"/>
    <row r="591" s="28" customFormat="1" x14ac:dyDescent="0.25"/>
    <row r="592" s="28" customFormat="1" x14ac:dyDescent="0.25"/>
    <row r="593" s="28" customFormat="1" x14ac:dyDescent="0.25"/>
    <row r="594" s="28" customFormat="1" x14ac:dyDescent="0.25"/>
    <row r="595" s="28" customFormat="1" x14ac:dyDescent="0.25"/>
    <row r="596" s="28" customFormat="1" x14ac:dyDescent="0.25"/>
    <row r="597" s="28" customFormat="1" x14ac:dyDescent="0.25"/>
    <row r="598" s="28" customFormat="1" x14ac:dyDescent="0.25"/>
    <row r="599" s="28" customFormat="1" x14ac:dyDescent="0.25"/>
    <row r="600" s="28" customFormat="1" x14ac:dyDescent="0.25"/>
    <row r="601" s="28" customFormat="1" x14ac:dyDescent="0.25"/>
    <row r="602" s="28" customFormat="1" x14ac:dyDescent="0.25"/>
    <row r="603" s="28" customFormat="1" x14ac:dyDescent="0.25"/>
    <row r="604" s="28" customFormat="1" x14ac:dyDescent="0.25"/>
    <row r="605" s="28" customFormat="1" x14ac:dyDescent="0.25"/>
    <row r="606" s="28" customFormat="1" x14ac:dyDescent="0.25"/>
    <row r="607" s="28" customFormat="1" x14ac:dyDescent="0.25"/>
    <row r="608" s="28" customFormat="1" x14ac:dyDescent="0.25"/>
    <row r="609" s="28" customFormat="1" x14ac:dyDescent="0.25"/>
    <row r="610" s="28" customFormat="1" x14ac:dyDescent="0.25"/>
    <row r="611" s="28" customFormat="1" x14ac:dyDescent="0.25"/>
    <row r="612" s="28" customFormat="1" x14ac:dyDescent="0.25"/>
    <row r="613" s="28" customFormat="1" x14ac:dyDescent="0.25"/>
    <row r="614" s="28" customFormat="1" x14ac:dyDescent="0.25"/>
    <row r="615" s="28" customFormat="1" x14ac:dyDescent="0.25"/>
    <row r="616" s="28" customFormat="1" x14ac:dyDescent="0.25"/>
    <row r="617" s="28" customFormat="1" x14ac:dyDescent="0.25"/>
    <row r="618" s="28" customFormat="1" x14ac:dyDescent="0.25"/>
    <row r="619" s="28" customFormat="1" x14ac:dyDescent="0.25"/>
    <row r="620" s="28" customFormat="1" x14ac:dyDescent="0.25"/>
    <row r="621" s="28" customFormat="1" x14ac:dyDescent="0.25"/>
    <row r="622" s="28" customFormat="1" x14ac:dyDescent="0.25"/>
    <row r="623" s="28" customFormat="1" x14ac:dyDescent="0.25"/>
    <row r="624" s="28" customFormat="1" x14ac:dyDescent="0.25"/>
    <row r="625" s="28" customFormat="1" x14ac:dyDescent="0.25"/>
    <row r="626" s="28" customFormat="1" x14ac:dyDescent="0.25"/>
    <row r="627" s="28" customFormat="1" x14ac:dyDescent="0.25"/>
    <row r="628" s="28" customFormat="1" x14ac:dyDescent="0.25"/>
    <row r="629" s="28" customFormat="1" x14ac:dyDescent="0.25"/>
    <row r="630" s="28" customFormat="1" x14ac:dyDescent="0.25"/>
    <row r="631" s="28" customFormat="1" x14ac:dyDescent="0.25"/>
    <row r="632" s="28" customFormat="1" x14ac:dyDescent="0.25"/>
    <row r="633" s="28" customFormat="1" x14ac:dyDescent="0.25"/>
    <row r="634" s="28" customFormat="1" x14ac:dyDescent="0.25"/>
    <row r="635" s="28" customFormat="1" x14ac:dyDescent="0.25"/>
    <row r="636" s="28" customFormat="1" x14ac:dyDescent="0.25"/>
    <row r="637" s="28" customFormat="1" x14ac:dyDescent="0.25"/>
    <row r="638" s="28" customFormat="1" x14ac:dyDescent="0.25"/>
    <row r="639" s="28" customFormat="1" x14ac:dyDescent="0.25"/>
    <row r="640" s="28" customFormat="1" x14ac:dyDescent="0.25"/>
    <row r="641" s="28" customFormat="1" x14ac:dyDescent="0.25"/>
    <row r="642" s="28" customFormat="1" x14ac:dyDescent="0.25"/>
    <row r="643" s="28" customFormat="1" x14ac:dyDescent="0.25"/>
    <row r="644" s="28" customFormat="1" x14ac:dyDescent="0.25"/>
    <row r="645" s="28" customFormat="1" x14ac:dyDescent="0.25"/>
    <row r="646" s="28" customFormat="1" x14ac:dyDescent="0.25"/>
    <row r="647" s="28" customFormat="1" x14ac:dyDescent="0.25"/>
    <row r="648" s="28" customFormat="1" x14ac:dyDescent="0.25"/>
    <row r="649" s="28" customFormat="1" x14ac:dyDescent="0.25"/>
    <row r="650" s="28" customFormat="1" x14ac:dyDescent="0.25"/>
    <row r="651" s="28" customFormat="1" x14ac:dyDescent="0.25"/>
    <row r="652" s="28" customFormat="1" x14ac:dyDescent="0.25"/>
    <row r="653" s="28" customFormat="1" x14ac:dyDescent="0.25"/>
    <row r="654" s="28" customFormat="1" x14ac:dyDescent="0.25"/>
    <row r="655" s="28" customFormat="1" x14ac:dyDescent="0.25"/>
    <row r="656" s="28" customFormat="1" x14ac:dyDescent="0.25"/>
    <row r="657" s="28" customFormat="1" x14ac:dyDescent="0.25"/>
    <row r="658" s="28" customFormat="1" x14ac:dyDescent="0.25"/>
    <row r="659" s="28" customFormat="1" x14ac:dyDescent="0.25"/>
    <row r="660" s="28" customFormat="1" x14ac:dyDescent="0.25"/>
    <row r="661" s="28" customFormat="1" x14ac:dyDescent="0.25"/>
    <row r="662" s="28" customFormat="1" x14ac:dyDescent="0.25"/>
    <row r="663" s="28" customFormat="1" x14ac:dyDescent="0.25"/>
    <row r="664" s="28" customFormat="1" x14ac:dyDescent="0.25"/>
    <row r="665" s="28" customFormat="1" x14ac:dyDescent="0.25"/>
    <row r="666" s="28" customFormat="1" x14ac:dyDescent="0.25"/>
    <row r="667" s="28" customFormat="1" x14ac:dyDescent="0.25"/>
    <row r="668" s="28" customFormat="1" x14ac:dyDescent="0.25"/>
    <row r="669" s="28" customFormat="1" x14ac:dyDescent="0.25"/>
    <row r="670" s="28" customFormat="1" x14ac:dyDescent="0.25"/>
    <row r="671" s="28" customFormat="1" x14ac:dyDescent="0.25"/>
    <row r="672" s="28" customFormat="1" x14ac:dyDescent="0.25"/>
    <row r="673" s="28" customFormat="1" x14ac:dyDescent="0.25"/>
    <row r="674" s="28" customFormat="1" x14ac:dyDescent="0.25"/>
    <row r="675" s="28" customFormat="1" x14ac:dyDescent="0.25"/>
    <row r="676" s="28" customFormat="1" x14ac:dyDescent="0.25"/>
    <row r="677" s="28" customFormat="1" x14ac:dyDescent="0.25"/>
    <row r="678" s="28" customFormat="1" x14ac:dyDescent="0.25"/>
    <row r="679" s="28" customFormat="1" x14ac:dyDescent="0.25"/>
    <row r="680" s="28" customFormat="1" x14ac:dyDescent="0.25"/>
    <row r="681" s="28" customFormat="1" x14ac:dyDescent="0.25"/>
    <row r="682" s="28" customFormat="1" x14ac:dyDescent="0.25"/>
    <row r="683" s="28" customFormat="1" x14ac:dyDescent="0.25"/>
    <row r="684" s="28" customFormat="1" x14ac:dyDescent="0.25"/>
    <row r="685" s="28" customFormat="1" x14ac:dyDescent="0.25"/>
    <row r="686" s="28" customFormat="1" x14ac:dyDescent="0.25"/>
    <row r="687" s="28" customFormat="1" x14ac:dyDescent="0.25"/>
    <row r="688" s="28" customFormat="1" x14ac:dyDescent="0.25"/>
    <row r="689" s="28" customFormat="1" x14ac:dyDescent="0.25"/>
    <row r="690" s="28" customFormat="1" x14ac:dyDescent="0.25"/>
    <row r="691" s="28" customFormat="1" x14ac:dyDescent="0.25"/>
    <row r="692" s="28" customFormat="1" x14ac:dyDescent="0.25"/>
    <row r="693" s="28" customFormat="1" x14ac:dyDescent="0.25"/>
    <row r="694" s="28" customFormat="1" x14ac:dyDescent="0.25"/>
    <row r="695" s="28" customFormat="1" x14ac:dyDescent="0.25"/>
    <row r="696" s="28" customFormat="1" x14ac:dyDescent="0.25"/>
    <row r="697" s="28" customFormat="1" x14ac:dyDescent="0.25"/>
    <row r="698" s="28" customFormat="1" x14ac:dyDescent="0.25"/>
    <row r="699" s="28" customFormat="1" x14ac:dyDescent="0.25"/>
    <row r="700" s="28" customFormat="1" x14ac:dyDescent="0.25"/>
    <row r="701" s="28" customFormat="1" x14ac:dyDescent="0.25"/>
    <row r="702" s="28" customFormat="1" x14ac:dyDescent="0.25"/>
    <row r="703" s="28" customFormat="1" x14ac:dyDescent="0.25"/>
    <row r="704" s="28" customFormat="1" x14ac:dyDescent="0.25"/>
    <row r="705" s="28" customFormat="1" x14ac:dyDescent="0.25"/>
    <row r="706" s="28" customFormat="1" x14ac:dyDescent="0.25"/>
    <row r="707" s="28" customFormat="1" x14ac:dyDescent="0.25"/>
    <row r="708" s="28" customFormat="1" x14ac:dyDescent="0.25"/>
    <row r="709" s="28" customFormat="1" x14ac:dyDescent="0.25"/>
    <row r="710" s="28" customFormat="1" x14ac:dyDescent="0.25"/>
    <row r="711" s="28" customFormat="1" x14ac:dyDescent="0.25"/>
    <row r="712" s="28" customFormat="1" x14ac:dyDescent="0.25"/>
    <row r="713" s="28" customFormat="1" x14ac:dyDescent="0.25"/>
    <row r="714" s="28" customFormat="1" x14ac:dyDescent="0.25"/>
    <row r="715" s="28" customFormat="1" x14ac:dyDescent="0.25"/>
    <row r="716" s="28" customFormat="1" x14ac:dyDescent="0.25"/>
    <row r="717" s="28" customFormat="1" x14ac:dyDescent="0.25"/>
    <row r="718" s="28" customFormat="1" x14ac:dyDescent="0.25"/>
    <row r="719" s="28" customFormat="1" x14ac:dyDescent="0.25"/>
    <row r="720" s="28" customFormat="1" x14ac:dyDescent="0.25"/>
    <row r="721" s="28" customFormat="1" x14ac:dyDescent="0.25"/>
    <row r="722" s="28" customFormat="1" x14ac:dyDescent="0.25"/>
    <row r="723" s="28" customFormat="1" x14ac:dyDescent="0.25"/>
    <row r="724" s="28" customFormat="1" x14ac:dyDescent="0.25"/>
    <row r="725" s="28" customFormat="1" x14ac:dyDescent="0.25"/>
    <row r="726" s="28" customFormat="1" x14ac:dyDescent="0.25"/>
    <row r="727" s="28" customFormat="1" x14ac:dyDescent="0.25"/>
    <row r="728" s="28" customFormat="1" x14ac:dyDescent="0.25"/>
    <row r="729" s="28" customFormat="1" x14ac:dyDescent="0.25"/>
    <row r="730" s="28" customFormat="1" x14ac:dyDescent="0.25"/>
    <row r="731" s="28" customFormat="1" x14ac:dyDescent="0.25"/>
    <row r="732" s="28" customFormat="1" x14ac:dyDescent="0.25"/>
    <row r="733" s="28" customFormat="1" x14ac:dyDescent="0.25"/>
    <row r="734" s="28" customFormat="1" x14ac:dyDescent="0.25"/>
    <row r="735" s="28" customFormat="1" x14ac:dyDescent="0.25"/>
    <row r="736" s="28" customFormat="1" x14ac:dyDescent="0.25"/>
    <row r="737" s="28" customFormat="1" x14ac:dyDescent="0.25"/>
    <row r="738" s="28" customFormat="1" x14ac:dyDescent="0.25"/>
    <row r="739" s="28" customFormat="1" x14ac:dyDescent="0.25"/>
    <row r="740" s="28" customFormat="1" x14ac:dyDescent="0.25"/>
    <row r="741" s="28" customFormat="1" x14ac:dyDescent="0.25"/>
    <row r="742" s="28" customFormat="1" x14ac:dyDescent="0.25"/>
    <row r="743" s="28" customFormat="1" x14ac:dyDescent="0.25"/>
    <row r="744" s="28" customFormat="1" x14ac:dyDescent="0.25"/>
    <row r="745" s="28" customFormat="1" x14ac:dyDescent="0.25"/>
    <row r="746" s="28" customFormat="1" x14ac:dyDescent="0.25"/>
    <row r="747" s="28" customFormat="1" x14ac:dyDescent="0.25"/>
    <row r="748" s="28" customFormat="1" x14ac:dyDescent="0.25"/>
    <row r="749" s="28" customFormat="1" x14ac:dyDescent="0.25"/>
    <row r="750" s="28" customFormat="1" x14ac:dyDescent="0.25"/>
    <row r="751" s="28" customFormat="1" x14ac:dyDescent="0.25"/>
    <row r="752" s="28" customFormat="1" x14ac:dyDescent="0.25"/>
    <row r="753" s="28" customFormat="1" x14ac:dyDescent="0.25"/>
    <row r="754" s="28" customFormat="1" x14ac:dyDescent="0.25"/>
    <row r="755" s="28" customFormat="1" x14ac:dyDescent="0.25"/>
    <row r="756" s="28" customFormat="1" x14ac:dyDescent="0.25"/>
    <row r="757" s="28" customFormat="1" x14ac:dyDescent="0.25"/>
    <row r="758" s="28" customFormat="1" x14ac:dyDescent="0.25"/>
    <row r="759" s="28" customFormat="1" x14ac:dyDescent="0.25"/>
    <row r="760" s="28" customFormat="1" x14ac:dyDescent="0.25"/>
    <row r="761" s="28" customFormat="1" x14ac:dyDescent="0.25"/>
    <row r="762" s="28" customFormat="1" x14ac:dyDescent="0.25"/>
    <row r="763" s="28" customFormat="1" x14ac:dyDescent="0.25"/>
    <row r="764" s="28" customFormat="1" x14ac:dyDescent="0.25"/>
    <row r="765" s="28" customFormat="1" x14ac:dyDescent="0.25"/>
    <row r="766" s="28" customFormat="1" x14ac:dyDescent="0.25"/>
    <row r="767" s="28" customFormat="1" x14ac:dyDescent="0.25"/>
    <row r="768" s="28" customFormat="1" x14ac:dyDescent="0.25"/>
    <row r="769" s="28" customFormat="1" x14ac:dyDescent="0.25"/>
    <row r="770" s="28" customFormat="1" x14ac:dyDescent="0.25"/>
    <row r="771" s="28" customFormat="1" x14ac:dyDescent="0.25"/>
    <row r="772" s="28" customFormat="1" x14ac:dyDescent="0.25"/>
    <row r="773" s="28" customFormat="1" x14ac:dyDescent="0.25"/>
    <row r="774" s="28" customFormat="1" x14ac:dyDescent="0.25"/>
    <row r="775" s="28" customFormat="1" x14ac:dyDescent="0.25"/>
    <row r="776" s="28" customFormat="1" x14ac:dyDescent="0.25"/>
    <row r="777" s="28" customFormat="1" x14ac:dyDescent="0.25"/>
    <row r="778" s="28" customFormat="1" x14ac:dyDescent="0.25"/>
    <row r="779" s="28" customFormat="1" x14ac:dyDescent="0.25"/>
    <row r="780" s="28" customFormat="1" x14ac:dyDescent="0.25"/>
    <row r="781" s="28" customFormat="1" x14ac:dyDescent="0.25"/>
    <row r="782" s="28" customFormat="1" x14ac:dyDescent="0.25"/>
    <row r="783" s="28" customFormat="1" x14ac:dyDescent="0.25"/>
    <row r="784" s="28" customFormat="1" x14ac:dyDescent="0.25"/>
    <row r="785" s="28" customFormat="1" x14ac:dyDescent="0.25"/>
    <row r="786" s="28" customFormat="1" x14ac:dyDescent="0.25"/>
    <row r="787" s="28" customFormat="1" x14ac:dyDescent="0.25"/>
    <row r="788" s="28" customFormat="1" x14ac:dyDescent="0.25"/>
    <row r="789" s="28" customFormat="1" x14ac:dyDescent="0.25"/>
    <row r="790" s="28" customFormat="1" x14ac:dyDescent="0.25"/>
    <row r="791" s="28" customFormat="1" x14ac:dyDescent="0.25"/>
    <row r="792" s="28" customFormat="1" x14ac:dyDescent="0.25"/>
    <row r="793" s="28" customFormat="1" x14ac:dyDescent="0.25"/>
    <row r="794" s="28" customFormat="1" x14ac:dyDescent="0.25"/>
    <row r="795" s="28" customFormat="1" x14ac:dyDescent="0.25"/>
    <row r="796" s="28" customFormat="1" x14ac:dyDescent="0.25"/>
    <row r="797" s="28" customFormat="1" x14ac:dyDescent="0.25"/>
    <row r="798" s="28" customFormat="1" x14ac:dyDescent="0.25"/>
    <row r="799" s="28" customFormat="1" x14ac:dyDescent="0.25"/>
    <row r="800" s="28" customFormat="1" x14ac:dyDescent="0.25"/>
    <row r="801" s="28" customFormat="1" x14ac:dyDescent="0.25"/>
    <row r="802" s="28" customFormat="1" x14ac:dyDescent="0.25"/>
    <row r="803" s="28" customFormat="1" x14ac:dyDescent="0.25"/>
    <row r="804" s="28" customFormat="1" x14ac:dyDescent="0.25"/>
    <row r="805" s="28" customFormat="1" x14ac:dyDescent="0.25"/>
    <row r="806" s="28" customFormat="1" x14ac:dyDescent="0.25"/>
    <row r="807" s="28" customFormat="1" x14ac:dyDescent="0.25"/>
    <row r="808" s="28" customFormat="1" x14ac:dyDescent="0.25"/>
    <row r="809" s="28" customFormat="1" x14ac:dyDescent="0.25"/>
    <row r="810" s="28" customFormat="1" x14ac:dyDescent="0.25"/>
    <row r="811" s="28" customFormat="1" x14ac:dyDescent="0.25"/>
    <row r="812" s="28" customFormat="1" x14ac:dyDescent="0.25"/>
    <row r="813" s="28" customFormat="1" x14ac:dyDescent="0.25"/>
    <row r="814" s="28" customFormat="1" x14ac:dyDescent="0.25"/>
    <row r="815" s="28" customFormat="1" x14ac:dyDescent="0.25"/>
    <row r="816" s="28" customFormat="1" x14ac:dyDescent="0.25"/>
    <row r="817" s="28" customFormat="1" x14ac:dyDescent="0.25"/>
    <row r="818" s="28" customFormat="1" x14ac:dyDescent="0.25"/>
    <row r="819" s="28" customFormat="1" x14ac:dyDescent="0.25"/>
    <row r="820" s="28" customFormat="1" x14ac:dyDescent="0.25"/>
    <row r="821" s="28" customFormat="1" x14ac:dyDescent="0.25"/>
    <row r="822" s="28" customFormat="1" x14ac:dyDescent="0.25"/>
    <row r="823" s="28" customFormat="1" x14ac:dyDescent="0.25"/>
    <row r="824" s="28" customFormat="1" x14ac:dyDescent="0.25"/>
    <row r="825" s="28" customFormat="1" x14ac:dyDescent="0.25"/>
    <row r="826" s="28" customFormat="1" x14ac:dyDescent="0.25"/>
    <row r="827" s="28" customFormat="1" x14ac:dyDescent="0.25"/>
    <row r="828" s="28" customFormat="1" x14ac:dyDescent="0.25"/>
    <row r="829" s="28" customFormat="1" x14ac:dyDescent="0.25"/>
    <row r="830" s="28" customFormat="1" x14ac:dyDescent="0.25"/>
    <row r="831" s="28" customFormat="1" x14ac:dyDescent="0.25"/>
    <row r="832" s="28" customFormat="1" x14ac:dyDescent="0.25"/>
    <row r="833" s="28" customFormat="1" x14ac:dyDescent="0.25"/>
    <row r="834" s="28" customFormat="1" x14ac:dyDescent="0.25"/>
    <row r="835" s="28" customFormat="1" x14ac:dyDescent="0.25"/>
    <row r="836" s="28" customFormat="1" x14ac:dyDescent="0.25"/>
    <row r="837" s="28" customFormat="1" x14ac:dyDescent="0.25"/>
    <row r="838" s="28" customFormat="1" x14ac:dyDescent="0.25"/>
    <row r="839" s="28" customFormat="1" x14ac:dyDescent="0.25"/>
    <row r="840" s="28" customFormat="1" x14ac:dyDescent="0.25"/>
    <row r="841" s="28" customFormat="1" x14ac:dyDescent="0.25"/>
    <row r="842" s="28" customFormat="1" x14ac:dyDescent="0.25"/>
    <row r="843" s="28" customFormat="1" x14ac:dyDescent="0.25"/>
    <row r="844" s="28" customFormat="1" x14ac:dyDescent="0.25"/>
    <row r="845" s="28" customFormat="1" x14ac:dyDescent="0.25"/>
    <row r="846" s="28" customFormat="1" x14ac:dyDescent="0.25"/>
    <row r="847" s="28" customFormat="1" x14ac:dyDescent="0.25"/>
    <row r="848" s="28" customFormat="1" x14ac:dyDescent="0.25"/>
    <row r="849" s="28" customFormat="1" x14ac:dyDescent="0.25"/>
    <row r="850" s="28" customFormat="1" x14ac:dyDescent="0.25"/>
    <row r="851" s="28" customFormat="1" x14ac:dyDescent="0.25"/>
    <row r="852" s="28" customFormat="1" x14ac:dyDescent="0.25"/>
    <row r="853" s="28" customFormat="1" x14ac:dyDescent="0.25"/>
    <row r="854" s="28" customFormat="1" x14ac:dyDescent="0.25"/>
    <row r="855" s="28" customFormat="1" x14ac:dyDescent="0.25"/>
    <row r="856" s="28" customFormat="1" x14ac:dyDescent="0.25"/>
    <row r="857" s="28" customFormat="1" x14ac:dyDescent="0.25"/>
    <row r="858" s="28" customFormat="1" x14ac:dyDescent="0.25"/>
    <row r="859" s="28" customFormat="1" x14ac:dyDescent="0.25"/>
    <row r="860" s="28" customFormat="1" x14ac:dyDescent="0.25"/>
    <row r="861" s="28" customFormat="1" x14ac:dyDescent="0.25"/>
    <row r="862" s="28" customFormat="1" x14ac:dyDescent="0.25"/>
    <row r="863" s="28" customFormat="1" x14ac:dyDescent="0.25"/>
    <row r="864" s="28" customFormat="1" x14ac:dyDescent="0.25"/>
    <row r="865" s="28" customFormat="1" x14ac:dyDescent="0.25"/>
    <row r="866" s="28" customFormat="1" x14ac:dyDescent="0.25"/>
    <row r="867" s="28" customFormat="1" x14ac:dyDescent="0.25"/>
    <row r="868" s="28" customFormat="1" x14ac:dyDescent="0.25"/>
    <row r="869" s="28" customFormat="1" x14ac:dyDescent="0.25"/>
    <row r="870" s="28" customFormat="1" x14ac:dyDescent="0.25"/>
    <row r="871" s="28" customFormat="1" x14ac:dyDescent="0.25"/>
    <row r="872" s="28" customFormat="1" x14ac:dyDescent="0.25"/>
    <row r="873" s="28" customFormat="1" x14ac:dyDescent="0.25"/>
    <row r="874" s="28" customFormat="1" x14ac:dyDescent="0.25"/>
    <row r="875" s="28" customFormat="1" x14ac:dyDescent="0.25"/>
    <row r="876" s="28" customFormat="1" x14ac:dyDescent="0.25"/>
    <row r="877" s="28" customFormat="1" x14ac:dyDescent="0.25"/>
    <row r="878" s="28" customFormat="1" x14ac:dyDescent="0.25"/>
    <row r="879" s="28" customFormat="1" x14ac:dyDescent="0.25"/>
    <row r="880" s="28" customFormat="1" x14ac:dyDescent="0.25"/>
    <row r="881" s="28" customFormat="1" x14ac:dyDescent="0.25"/>
    <row r="882" s="28" customFormat="1" x14ac:dyDescent="0.25"/>
    <row r="883" s="28" customFormat="1" x14ac:dyDescent="0.25"/>
    <row r="884" s="28" customFormat="1" x14ac:dyDescent="0.25"/>
    <row r="885" s="28" customFormat="1" x14ac:dyDescent="0.25"/>
    <row r="886" s="28" customFormat="1" x14ac:dyDescent="0.25"/>
    <row r="887" s="28" customFormat="1" x14ac:dyDescent="0.25"/>
    <row r="888" s="28" customFormat="1" x14ac:dyDescent="0.25"/>
    <row r="889" s="28" customFormat="1" x14ac:dyDescent="0.25"/>
    <row r="890" s="28" customFormat="1" x14ac:dyDescent="0.25"/>
    <row r="891" s="28" customFormat="1" x14ac:dyDescent="0.25"/>
    <row r="892" s="28" customFormat="1" x14ac:dyDescent="0.25"/>
    <row r="893" s="28" customFormat="1" x14ac:dyDescent="0.25"/>
    <row r="894" s="28" customFormat="1" x14ac:dyDescent="0.25"/>
    <row r="895" s="28" customFormat="1" x14ac:dyDescent="0.25"/>
    <row r="896" s="28" customFormat="1" x14ac:dyDescent="0.25"/>
    <row r="897" s="28" customFormat="1" x14ac:dyDescent="0.25"/>
    <row r="898" s="28" customFormat="1" x14ac:dyDescent="0.25"/>
    <row r="899" s="28" customFormat="1" x14ac:dyDescent="0.25"/>
    <row r="900" s="28" customFormat="1" x14ac:dyDescent="0.25"/>
    <row r="901" s="28" customFormat="1" x14ac:dyDescent="0.25"/>
    <row r="902" s="28" customFormat="1" x14ac:dyDescent="0.25"/>
    <row r="903" s="28" customFormat="1" x14ac:dyDescent="0.25"/>
    <row r="904" s="28" customFormat="1" x14ac:dyDescent="0.25"/>
    <row r="905" s="28" customFormat="1" x14ac:dyDescent="0.25"/>
    <row r="906" s="28" customFormat="1" x14ac:dyDescent="0.25"/>
    <row r="907" s="28" customFormat="1" x14ac:dyDescent="0.25"/>
    <row r="908" s="28" customFormat="1" x14ac:dyDescent="0.25"/>
    <row r="909" s="28" customFormat="1" x14ac:dyDescent="0.25"/>
    <row r="910" s="28" customFormat="1" x14ac:dyDescent="0.25"/>
    <row r="911" s="28" customFormat="1" x14ac:dyDescent="0.25"/>
    <row r="912" s="28" customFormat="1" x14ac:dyDescent="0.25"/>
    <row r="913" s="28" customFormat="1" x14ac:dyDescent="0.25"/>
    <row r="914" s="28" customFormat="1" x14ac:dyDescent="0.25"/>
    <row r="915" s="28" customFormat="1" x14ac:dyDescent="0.25"/>
    <row r="916" s="28" customFormat="1" x14ac:dyDescent="0.25"/>
    <row r="917" s="28" customFormat="1" x14ac:dyDescent="0.25"/>
    <row r="918" s="28" customFormat="1" x14ac:dyDescent="0.25"/>
    <row r="919" s="28" customFormat="1" x14ac:dyDescent="0.25"/>
    <row r="920" s="28" customFormat="1" x14ac:dyDescent="0.25"/>
    <row r="921" s="28" customFormat="1" x14ac:dyDescent="0.25"/>
    <row r="922" s="28" customFormat="1" x14ac:dyDescent="0.25"/>
    <row r="923" s="28" customFormat="1" x14ac:dyDescent="0.25"/>
    <row r="924" s="28" customFormat="1" x14ac:dyDescent="0.25"/>
    <row r="925" s="28" customFormat="1" x14ac:dyDescent="0.25"/>
    <row r="926" s="28" customFormat="1" x14ac:dyDescent="0.25"/>
    <row r="927" s="28" customFormat="1" x14ac:dyDescent="0.25"/>
    <row r="928" s="28" customFormat="1" x14ac:dyDescent="0.25"/>
    <row r="929" s="28" customFormat="1" x14ac:dyDescent="0.25"/>
    <row r="930" s="28" customFormat="1" x14ac:dyDescent="0.25"/>
    <row r="931" s="28" customFormat="1" x14ac:dyDescent="0.25"/>
    <row r="932" s="28" customFormat="1" x14ac:dyDescent="0.25"/>
    <row r="933" s="28" customFormat="1" x14ac:dyDescent="0.25"/>
    <row r="934" s="28" customFormat="1" x14ac:dyDescent="0.25"/>
    <row r="935" s="28" customFormat="1" x14ac:dyDescent="0.25"/>
    <row r="936" s="28" customFormat="1" x14ac:dyDescent="0.25"/>
    <row r="937" s="28" customFormat="1" x14ac:dyDescent="0.25"/>
    <row r="938" s="28" customFormat="1" x14ac:dyDescent="0.25"/>
    <row r="939" s="28" customFormat="1" x14ac:dyDescent="0.25"/>
    <row r="940" s="28" customFormat="1" x14ac:dyDescent="0.25"/>
    <row r="941" s="28" customFormat="1" x14ac:dyDescent="0.25"/>
    <row r="942" s="28" customFormat="1" x14ac:dyDescent="0.25"/>
    <row r="943" s="28" customFormat="1" x14ac:dyDescent="0.25"/>
    <row r="944" s="28" customFormat="1" x14ac:dyDescent="0.25"/>
    <row r="945" s="28" customFormat="1" x14ac:dyDescent="0.25"/>
    <row r="946" s="28" customFormat="1" x14ac:dyDescent="0.25"/>
    <row r="947" s="28" customFormat="1" x14ac:dyDescent="0.25"/>
    <row r="948" s="28" customFormat="1" x14ac:dyDescent="0.25"/>
    <row r="949" s="28" customFormat="1" x14ac:dyDescent="0.25"/>
    <row r="950" s="28" customFormat="1" x14ac:dyDescent="0.25"/>
    <row r="951" s="28" customFormat="1" x14ac:dyDescent="0.25"/>
    <row r="952" s="28" customFormat="1" x14ac:dyDescent="0.25"/>
    <row r="953" s="28" customFormat="1" x14ac:dyDescent="0.25"/>
    <row r="954" s="28" customFormat="1" x14ac:dyDescent="0.25"/>
    <row r="955" s="28" customFormat="1" x14ac:dyDescent="0.25"/>
    <row r="956" s="28" customFormat="1" x14ac:dyDescent="0.25"/>
    <row r="957" s="28" customFormat="1" x14ac:dyDescent="0.25"/>
    <row r="958" s="28" customFormat="1" x14ac:dyDescent="0.25"/>
    <row r="959" s="28" customFormat="1" x14ac:dyDescent="0.25"/>
    <row r="960" s="28" customFormat="1" x14ac:dyDescent="0.25"/>
    <row r="961" s="28" customFormat="1" x14ac:dyDescent="0.25"/>
    <row r="962" s="28" customFormat="1" x14ac:dyDescent="0.25"/>
    <row r="963" s="28" customFormat="1" x14ac:dyDescent="0.25"/>
    <row r="964" s="28" customFormat="1" x14ac:dyDescent="0.25"/>
    <row r="965" s="28" customFormat="1" x14ac:dyDescent="0.25"/>
    <row r="966" s="28" customFormat="1" x14ac:dyDescent="0.25"/>
    <row r="967" s="28" customFormat="1" x14ac:dyDescent="0.25"/>
    <row r="968" s="28" customFormat="1" x14ac:dyDescent="0.25"/>
    <row r="969" s="28" customFormat="1" x14ac:dyDescent="0.25"/>
    <row r="970" s="28" customFormat="1" x14ac:dyDescent="0.25"/>
    <row r="971" s="28" customFormat="1" x14ac:dyDescent="0.25"/>
    <row r="972" s="28" customFormat="1" x14ac:dyDescent="0.25"/>
    <row r="973" s="28" customFormat="1" x14ac:dyDescent="0.25"/>
    <row r="974" s="28" customFormat="1" x14ac:dyDescent="0.25"/>
    <row r="975" s="28" customFormat="1" x14ac:dyDescent="0.25"/>
    <row r="976" s="28" customFormat="1" x14ac:dyDescent="0.25"/>
    <row r="977" s="28" customFormat="1" x14ac:dyDescent="0.25"/>
    <row r="978" s="28" customFormat="1" x14ac:dyDescent="0.25"/>
    <row r="979" s="28" customFormat="1" x14ac:dyDescent="0.25"/>
    <row r="980" s="28" customFormat="1" x14ac:dyDescent="0.25"/>
    <row r="981" s="28" customFormat="1" x14ac:dyDescent="0.25"/>
    <row r="982" s="28" customFormat="1" x14ac:dyDescent="0.25"/>
    <row r="983" s="28" customFormat="1" x14ac:dyDescent="0.25"/>
    <row r="984" s="28" customFormat="1" x14ac:dyDescent="0.25"/>
    <row r="985" s="28" customFormat="1" x14ac:dyDescent="0.25"/>
    <row r="986" s="28" customFormat="1" x14ac:dyDescent="0.25"/>
    <row r="987" s="28" customFormat="1" x14ac:dyDescent="0.25"/>
    <row r="988" s="28" customFormat="1" x14ac:dyDescent="0.25"/>
    <row r="989" s="28" customFormat="1" x14ac:dyDescent="0.25"/>
    <row r="990" s="28" customFormat="1" x14ac:dyDescent="0.25"/>
    <row r="991" s="28" customFormat="1" x14ac:dyDescent="0.25"/>
    <row r="992" s="28" customFormat="1" x14ac:dyDescent="0.25"/>
    <row r="993" s="28" customFormat="1" x14ac:dyDescent="0.25"/>
  </sheetData>
  <sheetProtection formatCells="0" formatColumns="0" formatRows="0" insertColumns="0" insertRows="0" insertHyperlinks="0" deleteColumns="0" deleteRows="0" sort="0" autoFilter="0" pivotTables="0"/>
  <mergeCells count="31">
    <mergeCell ref="AB8:AB9"/>
    <mergeCell ref="O7:W7"/>
    <mergeCell ref="X7:X9"/>
    <mergeCell ref="O8:O9"/>
    <mergeCell ref="P8:R8"/>
    <mergeCell ref="S8:V8"/>
    <mergeCell ref="W8:W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H7:H9"/>
    <mergeCell ref="Y6:Y9"/>
    <mergeCell ref="I7:I9"/>
    <mergeCell ref="L7:L9"/>
    <mergeCell ref="M7:M9"/>
    <mergeCell ref="N7:N9"/>
    <mergeCell ref="Z8:Z9"/>
    <mergeCell ref="AA8:AA9"/>
    <mergeCell ref="A1:Q1"/>
    <mergeCell ref="A3:V3"/>
    <mergeCell ref="A4:V4"/>
    <mergeCell ref="A6:I6"/>
    <mergeCell ref="L6:X6"/>
    <mergeCell ref="J6:J9"/>
    <mergeCell ref="K6:K9"/>
  </mergeCells>
  <pageMargins left="0.15" right="0.15" top="0.6" bottom="0.02" header="0.3" footer="0.3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6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B8</f>
        <v>44666.458333333336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апрель!D13</f>
        <v>п.Лашма ТП-6 ф2</v>
      </c>
      <c r="B6" s="109">
        <f>апрель!F13</f>
        <v>44664.583333333336</v>
      </c>
      <c r="C6" s="109">
        <f t="shared" ref="C6" si="0">B6</f>
        <v>44664.583333333336</v>
      </c>
      <c r="D6" s="109">
        <f>апрель!G13</f>
        <v>44664.625</v>
      </c>
      <c r="E6" s="109">
        <f t="shared" ref="E6" si="1">D6</f>
        <v>44664.625</v>
      </c>
      <c r="F6" s="110"/>
      <c r="G6" s="111"/>
      <c r="H6" s="111" t="str">
        <f>апрель!H13</f>
        <v>П</v>
      </c>
    </row>
    <row r="7" spans="1:10" ht="16.5" customHeight="1" x14ac:dyDescent="0.25">
      <c r="A7" s="117" t="str">
        <f>апрель!D14</f>
        <v>ЗТП-9, ВЛ-0,4кВ Елатьма</v>
      </c>
      <c r="B7" s="109">
        <f>апрель!F14</f>
        <v>44665.375</v>
      </c>
      <c r="C7" s="109">
        <f t="shared" ref="C7:C13" si="2">B7</f>
        <v>44665.375</v>
      </c>
      <c r="D7" s="109">
        <f>апрель!G14</f>
        <v>44665.583333333336</v>
      </c>
      <c r="E7" s="109">
        <f t="shared" ref="E7:E13" si="3">D7</f>
        <v>44665.583333333336</v>
      </c>
      <c r="F7" s="110"/>
      <c r="G7" s="111"/>
      <c r="H7" s="111" t="str">
        <f>апрель!H14</f>
        <v>П</v>
      </c>
    </row>
    <row r="8" spans="1:10" ht="16.5" customHeight="1" x14ac:dyDescent="0.25">
      <c r="A8" s="117" t="str">
        <f>апрель!D15</f>
        <v>ПС Зеленино ф4 ВЛ 10кВ</v>
      </c>
      <c r="B8" s="109">
        <f>апрель!F15</f>
        <v>44666.458333333336</v>
      </c>
      <c r="C8" s="109">
        <f t="shared" si="2"/>
        <v>44666.458333333336</v>
      </c>
      <c r="D8" s="109">
        <f>апрель!G15</f>
        <v>44666.583333333336</v>
      </c>
      <c r="E8" s="109">
        <f t="shared" si="3"/>
        <v>44666.583333333336</v>
      </c>
      <c r="F8" s="110"/>
      <c r="G8" s="111"/>
      <c r="H8" s="111" t="str">
        <f>апрель!H15</f>
        <v>П</v>
      </c>
    </row>
    <row r="9" spans="1:10" ht="16.5" customHeight="1" x14ac:dyDescent="0.25">
      <c r="A9" s="117" t="str">
        <f>апрель!D16</f>
        <v>ТП-10,ф.3 ВЛ-0,4кВ Елатьма</v>
      </c>
      <c r="B9" s="109">
        <f>апрель!F16</f>
        <v>44669.395833333336</v>
      </c>
      <c r="C9" s="109">
        <f t="shared" si="2"/>
        <v>44669.395833333336</v>
      </c>
      <c r="D9" s="109">
        <f>апрель!G16</f>
        <v>44669.520833333336</v>
      </c>
      <c r="E9" s="109">
        <f t="shared" si="3"/>
        <v>44669.520833333336</v>
      </c>
      <c r="F9" s="110"/>
      <c r="G9" s="111"/>
      <c r="H9" s="111" t="str">
        <f>апрель!H16</f>
        <v>П</v>
      </c>
    </row>
    <row r="10" spans="1:10" ht="16.5" customHeight="1" x14ac:dyDescent="0.25">
      <c r="A10" s="117" t="str">
        <f>апрель!D18</f>
        <v>ТП-9,ф.2 ВЛ-0,4кВ Елатьма</v>
      </c>
      <c r="B10" s="109">
        <f>апрель!F18</f>
        <v>44671.375</v>
      </c>
      <c r="C10" s="109">
        <f t="shared" si="2"/>
        <v>44671.375</v>
      </c>
      <c r="D10" s="109">
        <f>апрель!G18</f>
        <v>44671.5</v>
      </c>
      <c r="E10" s="109">
        <f t="shared" si="3"/>
        <v>44671.5</v>
      </c>
      <c r="F10" s="110"/>
      <c r="G10" s="111"/>
      <c r="H10" s="111" t="str">
        <f>апрель!H18</f>
        <v>П</v>
      </c>
    </row>
    <row r="11" spans="1:10" ht="16.5" customHeight="1" x14ac:dyDescent="0.25">
      <c r="A11" s="117" t="str">
        <f>апрель!D19</f>
        <v>ПС Зеленино ЗТП-5 ф-3 ВЛ 10кВ</v>
      </c>
      <c r="B11" s="109">
        <f>апрель!F19</f>
        <v>44673.395833333336</v>
      </c>
      <c r="C11" s="109">
        <f t="shared" si="2"/>
        <v>44673.395833333336</v>
      </c>
      <c r="D11" s="109">
        <f>апрель!G19</f>
        <v>44673.520833333336</v>
      </c>
      <c r="E11" s="109">
        <f t="shared" si="3"/>
        <v>44673.520833333336</v>
      </c>
      <c r="F11" s="110"/>
      <c r="G11" s="111"/>
      <c r="H11" s="111" t="str">
        <f>апрель!H19</f>
        <v>П</v>
      </c>
    </row>
    <row r="12" spans="1:10" ht="16.5" customHeight="1" x14ac:dyDescent="0.25">
      <c r="A12" s="117" t="str">
        <f>апрель!D20</f>
        <v>ПС-Зеленино ЗТП-4 ф4 ВЛ-10кВ</v>
      </c>
      <c r="B12" s="109">
        <f>апрель!F20</f>
        <v>44673.520833333336</v>
      </c>
      <c r="C12" s="109">
        <f t="shared" si="2"/>
        <v>44673.520833333336</v>
      </c>
      <c r="D12" s="109">
        <f>апрель!G20</f>
        <v>44673.666666666664</v>
      </c>
      <c r="E12" s="109">
        <f t="shared" si="3"/>
        <v>44673.666666666664</v>
      </c>
      <c r="F12" s="110"/>
      <c r="G12" s="111"/>
      <c r="H12" s="111" t="str">
        <f>апрель!H20</f>
        <v>П</v>
      </c>
    </row>
    <row r="13" spans="1:10" ht="16.5" customHeight="1" x14ac:dyDescent="0.25">
      <c r="A13" s="117" t="str">
        <f>апрель!D22</f>
        <v>ПС-Лашма ф3 ВЛ-10кВ</v>
      </c>
      <c r="B13" s="109">
        <f>апрель!F22</f>
        <v>44677.375</v>
      </c>
      <c r="C13" s="109">
        <f t="shared" si="2"/>
        <v>44677.375</v>
      </c>
      <c r="D13" s="109">
        <f>апрель!G22</f>
        <v>44677.458333333336</v>
      </c>
      <c r="E13" s="109">
        <f t="shared" si="3"/>
        <v>44677.458333333336</v>
      </c>
      <c r="F13" s="110"/>
      <c r="G13" s="111"/>
      <c r="H13" s="111" t="str">
        <f>апрель!H22</f>
        <v>П</v>
      </c>
    </row>
    <row r="14" spans="1:10" ht="16.5" customHeight="1" x14ac:dyDescent="0.25">
      <c r="A14" s="117" t="str">
        <f>апрель!D23</f>
        <v>ТП-9,ф.2 ВЛ-0,4кВ Елатьма</v>
      </c>
      <c r="B14" s="109">
        <f>апрель!F23</f>
        <v>44677.395833333336</v>
      </c>
      <c r="C14" s="109">
        <f t="shared" ref="C14:C16" si="4">B14</f>
        <v>44677.395833333336</v>
      </c>
      <c r="D14" s="109">
        <f>апрель!G23</f>
        <v>44677.520833333336</v>
      </c>
      <c r="E14" s="109">
        <f t="shared" ref="E14:E16" si="5">D14</f>
        <v>44677.520833333336</v>
      </c>
      <c r="F14" s="110"/>
      <c r="G14" s="111"/>
      <c r="H14" s="111" t="str">
        <f>апрель!H23</f>
        <v>П</v>
      </c>
    </row>
    <row r="15" spans="1:10" ht="16.5" customHeight="1" x14ac:dyDescent="0.25">
      <c r="A15" s="117" t="str">
        <f>апрель!D24</f>
        <v>ПС-Лашма ЗТП-8 ф2 ВЛ-0,4кВ</v>
      </c>
      <c r="B15" s="109">
        <f>апрель!F24</f>
        <v>44679.4375</v>
      </c>
      <c r="C15" s="109">
        <f t="shared" si="4"/>
        <v>44679.4375</v>
      </c>
      <c r="D15" s="109">
        <f>апрель!G24</f>
        <v>44679.5</v>
      </c>
      <c r="E15" s="109">
        <f t="shared" si="5"/>
        <v>44679.5</v>
      </c>
      <c r="F15" s="110"/>
      <c r="G15" s="111"/>
      <c r="H15" s="111" t="str">
        <f>апрель!H24</f>
        <v>П</v>
      </c>
    </row>
    <row r="16" spans="1:10" ht="16.5" customHeight="1" x14ac:dyDescent="0.25">
      <c r="A16" s="117" t="str">
        <f>апрель!D25</f>
        <v>ПС-Лашма ЗТП-8 ф3 ВЛ-0,4кВ</v>
      </c>
      <c r="B16" s="109">
        <f>апрель!F25</f>
        <v>44679.520833333336</v>
      </c>
      <c r="C16" s="109">
        <f t="shared" si="4"/>
        <v>44679.520833333336</v>
      </c>
      <c r="D16" s="109">
        <f>апрель!G25</f>
        <v>44679.583333333336</v>
      </c>
      <c r="E16" s="109">
        <f t="shared" si="5"/>
        <v>44679.583333333336</v>
      </c>
      <c r="F16" s="110"/>
      <c r="G16" s="111"/>
      <c r="H16" s="111" t="str">
        <f>апрель!H25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983"/>
  <sheetViews>
    <sheetView showRuler="0" topLeftCell="A7" workbookViewId="0">
      <selection activeCell="AD9" sqref="AD9"/>
    </sheetView>
  </sheetViews>
  <sheetFormatPr defaultRowHeight="14.3" x14ac:dyDescent="0.25"/>
  <cols>
    <col min="1" max="1" width="9.125" style="21"/>
    <col min="2" max="2" width="18.25" style="21" customWidth="1"/>
    <col min="3" max="3" width="9.125" style="21" customWidth="1"/>
    <col min="4" max="4" width="32.25" style="21" customWidth="1"/>
    <col min="5" max="5" width="9.125" style="21"/>
    <col min="6" max="6" width="18.25" style="21" customWidth="1"/>
    <col min="7" max="7" width="16.125" style="21" customWidth="1"/>
    <col min="8" max="9" width="9.125" style="21" customWidth="1"/>
    <col min="10" max="11" width="6.625" style="21" customWidth="1"/>
    <col min="12" max="12" width="11.75" style="19" customWidth="1"/>
    <col min="13" max="25" width="9.125" style="19" customWidth="1"/>
    <col min="26" max="26" width="15.25" style="19" customWidth="1"/>
    <col min="27" max="259" width="9.125" style="19"/>
    <col min="260" max="260" width="18.25" style="19" customWidth="1"/>
    <col min="261" max="261" width="9.125" style="19" customWidth="1"/>
    <col min="262" max="262" width="20.125" style="19" customWidth="1"/>
    <col min="263" max="263" width="9.125" style="19"/>
    <col min="264" max="264" width="18.25" style="19" customWidth="1"/>
    <col min="265" max="265" width="16.125" style="19" customWidth="1"/>
    <col min="266" max="281" width="9.125" style="19" customWidth="1"/>
    <col min="282" max="515" width="9.125" style="19"/>
    <col min="516" max="516" width="18.25" style="19" customWidth="1"/>
    <col min="517" max="517" width="9.125" style="19" customWidth="1"/>
    <col min="518" max="518" width="20.125" style="19" customWidth="1"/>
    <col min="519" max="519" width="9.125" style="19"/>
    <col min="520" max="520" width="18.25" style="19" customWidth="1"/>
    <col min="521" max="521" width="16.125" style="19" customWidth="1"/>
    <col min="522" max="537" width="9.125" style="19" customWidth="1"/>
    <col min="538" max="771" width="9.125" style="19"/>
    <col min="772" max="772" width="18.25" style="19" customWidth="1"/>
    <col min="773" max="773" width="9.125" style="19" customWidth="1"/>
    <col min="774" max="774" width="20.125" style="19" customWidth="1"/>
    <col min="775" max="775" width="9.125" style="19"/>
    <col min="776" max="776" width="18.25" style="19" customWidth="1"/>
    <col min="777" max="777" width="16.125" style="19" customWidth="1"/>
    <col min="778" max="793" width="9.125" style="19" customWidth="1"/>
    <col min="794" max="1027" width="9.125" style="19"/>
    <col min="1028" max="1028" width="18.25" style="19" customWidth="1"/>
    <col min="1029" max="1029" width="9.125" style="19" customWidth="1"/>
    <col min="1030" max="1030" width="20.125" style="19" customWidth="1"/>
    <col min="1031" max="1031" width="9.125" style="19"/>
    <col min="1032" max="1032" width="18.25" style="19" customWidth="1"/>
    <col min="1033" max="1033" width="16.125" style="19" customWidth="1"/>
    <col min="1034" max="1049" width="9.125" style="19" customWidth="1"/>
    <col min="1050" max="1283" width="9.125" style="19"/>
    <col min="1284" max="1284" width="18.25" style="19" customWidth="1"/>
    <col min="1285" max="1285" width="9.125" style="19" customWidth="1"/>
    <col min="1286" max="1286" width="20.125" style="19" customWidth="1"/>
    <col min="1287" max="1287" width="9.125" style="19"/>
    <col min="1288" max="1288" width="18.25" style="19" customWidth="1"/>
    <col min="1289" max="1289" width="16.125" style="19" customWidth="1"/>
    <col min="1290" max="1305" width="9.125" style="19" customWidth="1"/>
    <col min="1306" max="1539" width="9.125" style="19"/>
    <col min="1540" max="1540" width="18.25" style="19" customWidth="1"/>
    <col min="1541" max="1541" width="9.125" style="19" customWidth="1"/>
    <col min="1542" max="1542" width="20.125" style="19" customWidth="1"/>
    <col min="1543" max="1543" width="9.125" style="19"/>
    <col min="1544" max="1544" width="18.25" style="19" customWidth="1"/>
    <col min="1545" max="1545" width="16.125" style="19" customWidth="1"/>
    <col min="1546" max="1561" width="9.125" style="19" customWidth="1"/>
    <col min="1562" max="1795" width="9.125" style="19"/>
    <col min="1796" max="1796" width="18.25" style="19" customWidth="1"/>
    <col min="1797" max="1797" width="9.125" style="19" customWidth="1"/>
    <col min="1798" max="1798" width="20.125" style="19" customWidth="1"/>
    <col min="1799" max="1799" width="9.125" style="19"/>
    <col min="1800" max="1800" width="18.25" style="19" customWidth="1"/>
    <col min="1801" max="1801" width="16.125" style="19" customWidth="1"/>
    <col min="1802" max="1817" width="9.125" style="19" customWidth="1"/>
    <col min="1818" max="2051" width="9.125" style="19"/>
    <col min="2052" max="2052" width="18.25" style="19" customWidth="1"/>
    <col min="2053" max="2053" width="9.125" style="19" customWidth="1"/>
    <col min="2054" max="2054" width="20.125" style="19" customWidth="1"/>
    <col min="2055" max="2055" width="9.125" style="19"/>
    <col min="2056" max="2056" width="18.25" style="19" customWidth="1"/>
    <col min="2057" max="2057" width="16.125" style="19" customWidth="1"/>
    <col min="2058" max="2073" width="9.125" style="19" customWidth="1"/>
    <col min="2074" max="2307" width="9.125" style="19"/>
    <col min="2308" max="2308" width="18.25" style="19" customWidth="1"/>
    <col min="2309" max="2309" width="9.125" style="19" customWidth="1"/>
    <col min="2310" max="2310" width="20.125" style="19" customWidth="1"/>
    <col min="2311" max="2311" width="9.125" style="19"/>
    <col min="2312" max="2312" width="18.25" style="19" customWidth="1"/>
    <col min="2313" max="2313" width="16.125" style="19" customWidth="1"/>
    <col min="2314" max="2329" width="9.125" style="19" customWidth="1"/>
    <col min="2330" max="2563" width="9.125" style="19"/>
    <col min="2564" max="2564" width="18.25" style="19" customWidth="1"/>
    <col min="2565" max="2565" width="9.125" style="19" customWidth="1"/>
    <col min="2566" max="2566" width="20.125" style="19" customWidth="1"/>
    <col min="2567" max="2567" width="9.125" style="19"/>
    <col min="2568" max="2568" width="18.25" style="19" customWidth="1"/>
    <col min="2569" max="2569" width="16.125" style="19" customWidth="1"/>
    <col min="2570" max="2585" width="9.125" style="19" customWidth="1"/>
    <col min="2586" max="2819" width="9.125" style="19"/>
    <col min="2820" max="2820" width="18.25" style="19" customWidth="1"/>
    <col min="2821" max="2821" width="9.125" style="19" customWidth="1"/>
    <col min="2822" max="2822" width="20.125" style="19" customWidth="1"/>
    <col min="2823" max="2823" width="9.125" style="19"/>
    <col min="2824" max="2824" width="18.25" style="19" customWidth="1"/>
    <col min="2825" max="2825" width="16.125" style="19" customWidth="1"/>
    <col min="2826" max="2841" width="9.125" style="19" customWidth="1"/>
    <col min="2842" max="3075" width="9.125" style="19"/>
    <col min="3076" max="3076" width="18.25" style="19" customWidth="1"/>
    <col min="3077" max="3077" width="9.125" style="19" customWidth="1"/>
    <col min="3078" max="3078" width="20.125" style="19" customWidth="1"/>
    <col min="3079" max="3079" width="9.125" style="19"/>
    <col min="3080" max="3080" width="18.25" style="19" customWidth="1"/>
    <col min="3081" max="3081" width="16.125" style="19" customWidth="1"/>
    <col min="3082" max="3097" width="9.125" style="19" customWidth="1"/>
    <col min="3098" max="3331" width="9.125" style="19"/>
    <col min="3332" max="3332" width="18.25" style="19" customWidth="1"/>
    <col min="3333" max="3333" width="9.125" style="19" customWidth="1"/>
    <col min="3334" max="3334" width="20.125" style="19" customWidth="1"/>
    <col min="3335" max="3335" width="9.125" style="19"/>
    <col min="3336" max="3336" width="18.25" style="19" customWidth="1"/>
    <col min="3337" max="3337" width="16.125" style="19" customWidth="1"/>
    <col min="3338" max="3353" width="9.125" style="19" customWidth="1"/>
    <col min="3354" max="3587" width="9.125" style="19"/>
    <col min="3588" max="3588" width="18.25" style="19" customWidth="1"/>
    <col min="3589" max="3589" width="9.125" style="19" customWidth="1"/>
    <col min="3590" max="3590" width="20.125" style="19" customWidth="1"/>
    <col min="3591" max="3591" width="9.125" style="19"/>
    <col min="3592" max="3592" width="18.25" style="19" customWidth="1"/>
    <col min="3593" max="3593" width="16.125" style="19" customWidth="1"/>
    <col min="3594" max="3609" width="9.125" style="19" customWidth="1"/>
    <col min="3610" max="3843" width="9.125" style="19"/>
    <col min="3844" max="3844" width="18.25" style="19" customWidth="1"/>
    <col min="3845" max="3845" width="9.125" style="19" customWidth="1"/>
    <col min="3846" max="3846" width="20.125" style="19" customWidth="1"/>
    <col min="3847" max="3847" width="9.125" style="19"/>
    <col min="3848" max="3848" width="18.25" style="19" customWidth="1"/>
    <col min="3849" max="3849" width="16.125" style="19" customWidth="1"/>
    <col min="3850" max="3865" width="9.125" style="19" customWidth="1"/>
    <col min="3866" max="4099" width="9.125" style="19"/>
    <col min="4100" max="4100" width="18.25" style="19" customWidth="1"/>
    <col min="4101" max="4101" width="9.125" style="19" customWidth="1"/>
    <col min="4102" max="4102" width="20.125" style="19" customWidth="1"/>
    <col min="4103" max="4103" width="9.125" style="19"/>
    <col min="4104" max="4104" width="18.25" style="19" customWidth="1"/>
    <col min="4105" max="4105" width="16.125" style="19" customWidth="1"/>
    <col min="4106" max="4121" width="9.125" style="19" customWidth="1"/>
    <col min="4122" max="4355" width="9.125" style="19"/>
    <col min="4356" max="4356" width="18.25" style="19" customWidth="1"/>
    <col min="4357" max="4357" width="9.125" style="19" customWidth="1"/>
    <col min="4358" max="4358" width="20.125" style="19" customWidth="1"/>
    <col min="4359" max="4359" width="9.125" style="19"/>
    <col min="4360" max="4360" width="18.25" style="19" customWidth="1"/>
    <col min="4361" max="4361" width="16.125" style="19" customWidth="1"/>
    <col min="4362" max="4377" width="9.125" style="19" customWidth="1"/>
    <col min="4378" max="4611" width="9.125" style="19"/>
    <col min="4612" max="4612" width="18.25" style="19" customWidth="1"/>
    <col min="4613" max="4613" width="9.125" style="19" customWidth="1"/>
    <col min="4614" max="4614" width="20.125" style="19" customWidth="1"/>
    <col min="4615" max="4615" width="9.125" style="19"/>
    <col min="4616" max="4616" width="18.25" style="19" customWidth="1"/>
    <col min="4617" max="4617" width="16.125" style="19" customWidth="1"/>
    <col min="4618" max="4633" width="9.125" style="19" customWidth="1"/>
    <col min="4634" max="4867" width="9.125" style="19"/>
    <col min="4868" max="4868" width="18.25" style="19" customWidth="1"/>
    <col min="4869" max="4869" width="9.125" style="19" customWidth="1"/>
    <col min="4870" max="4870" width="20.125" style="19" customWidth="1"/>
    <col min="4871" max="4871" width="9.125" style="19"/>
    <col min="4872" max="4872" width="18.25" style="19" customWidth="1"/>
    <col min="4873" max="4873" width="16.125" style="19" customWidth="1"/>
    <col min="4874" max="4889" width="9.125" style="19" customWidth="1"/>
    <col min="4890" max="5123" width="9.125" style="19"/>
    <col min="5124" max="5124" width="18.25" style="19" customWidth="1"/>
    <col min="5125" max="5125" width="9.125" style="19" customWidth="1"/>
    <col min="5126" max="5126" width="20.125" style="19" customWidth="1"/>
    <col min="5127" max="5127" width="9.125" style="19"/>
    <col min="5128" max="5128" width="18.25" style="19" customWidth="1"/>
    <col min="5129" max="5129" width="16.125" style="19" customWidth="1"/>
    <col min="5130" max="5145" width="9.125" style="19" customWidth="1"/>
    <col min="5146" max="5379" width="9.125" style="19"/>
    <col min="5380" max="5380" width="18.25" style="19" customWidth="1"/>
    <col min="5381" max="5381" width="9.125" style="19" customWidth="1"/>
    <col min="5382" max="5382" width="20.125" style="19" customWidth="1"/>
    <col min="5383" max="5383" width="9.125" style="19"/>
    <col min="5384" max="5384" width="18.25" style="19" customWidth="1"/>
    <col min="5385" max="5385" width="16.125" style="19" customWidth="1"/>
    <col min="5386" max="5401" width="9.125" style="19" customWidth="1"/>
    <col min="5402" max="5635" width="9.125" style="19"/>
    <col min="5636" max="5636" width="18.25" style="19" customWidth="1"/>
    <col min="5637" max="5637" width="9.125" style="19" customWidth="1"/>
    <col min="5638" max="5638" width="20.125" style="19" customWidth="1"/>
    <col min="5639" max="5639" width="9.125" style="19"/>
    <col min="5640" max="5640" width="18.25" style="19" customWidth="1"/>
    <col min="5641" max="5641" width="16.125" style="19" customWidth="1"/>
    <col min="5642" max="5657" width="9.125" style="19" customWidth="1"/>
    <col min="5658" max="5891" width="9.125" style="19"/>
    <col min="5892" max="5892" width="18.25" style="19" customWidth="1"/>
    <col min="5893" max="5893" width="9.125" style="19" customWidth="1"/>
    <col min="5894" max="5894" width="20.125" style="19" customWidth="1"/>
    <col min="5895" max="5895" width="9.125" style="19"/>
    <col min="5896" max="5896" width="18.25" style="19" customWidth="1"/>
    <col min="5897" max="5897" width="16.125" style="19" customWidth="1"/>
    <col min="5898" max="5913" width="9.125" style="19" customWidth="1"/>
    <col min="5914" max="6147" width="9.125" style="19"/>
    <col min="6148" max="6148" width="18.25" style="19" customWidth="1"/>
    <col min="6149" max="6149" width="9.125" style="19" customWidth="1"/>
    <col min="6150" max="6150" width="20.125" style="19" customWidth="1"/>
    <col min="6151" max="6151" width="9.125" style="19"/>
    <col min="6152" max="6152" width="18.25" style="19" customWidth="1"/>
    <col min="6153" max="6153" width="16.125" style="19" customWidth="1"/>
    <col min="6154" max="6169" width="9.125" style="19" customWidth="1"/>
    <col min="6170" max="6403" width="9.125" style="19"/>
    <col min="6404" max="6404" width="18.25" style="19" customWidth="1"/>
    <col min="6405" max="6405" width="9.125" style="19" customWidth="1"/>
    <col min="6406" max="6406" width="20.125" style="19" customWidth="1"/>
    <col min="6407" max="6407" width="9.125" style="19"/>
    <col min="6408" max="6408" width="18.25" style="19" customWidth="1"/>
    <col min="6409" max="6409" width="16.125" style="19" customWidth="1"/>
    <col min="6410" max="6425" width="9.125" style="19" customWidth="1"/>
    <col min="6426" max="6659" width="9.125" style="19"/>
    <col min="6660" max="6660" width="18.25" style="19" customWidth="1"/>
    <col min="6661" max="6661" width="9.125" style="19" customWidth="1"/>
    <col min="6662" max="6662" width="20.125" style="19" customWidth="1"/>
    <col min="6663" max="6663" width="9.125" style="19"/>
    <col min="6664" max="6664" width="18.25" style="19" customWidth="1"/>
    <col min="6665" max="6665" width="16.125" style="19" customWidth="1"/>
    <col min="6666" max="6681" width="9.125" style="19" customWidth="1"/>
    <col min="6682" max="6915" width="9.125" style="19"/>
    <col min="6916" max="6916" width="18.25" style="19" customWidth="1"/>
    <col min="6917" max="6917" width="9.125" style="19" customWidth="1"/>
    <col min="6918" max="6918" width="20.125" style="19" customWidth="1"/>
    <col min="6919" max="6919" width="9.125" style="19"/>
    <col min="6920" max="6920" width="18.25" style="19" customWidth="1"/>
    <col min="6921" max="6921" width="16.125" style="19" customWidth="1"/>
    <col min="6922" max="6937" width="9.125" style="19" customWidth="1"/>
    <col min="6938" max="7171" width="9.125" style="19"/>
    <col min="7172" max="7172" width="18.25" style="19" customWidth="1"/>
    <col min="7173" max="7173" width="9.125" style="19" customWidth="1"/>
    <col min="7174" max="7174" width="20.125" style="19" customWidth="1"/>
    <col min="7175" max="7175" width="9.125" style="19"/>
    <col min="7176" max="7176" width="18.25" style="19" customWidth="1"/>
    <col min="7177" max="7177" width="16.125" style="19" customWidth="1"/>
    <col min="7178" max="7193" width="9.125" style="19" customWidth="1"/>
    <col min="7194" max="7427" width="9.125" style="19"/>
    <col min="7428" max="7428" width="18.25" style="19" customWidth="1"/>
    <col min="7429" max="7429" width="9.125" style="19" customWidth="1"/>
    <col min="7430" max="7430" width="20.125" style="19" customWidth="1"/>
    <col min="7431" max="7431" width="9.125" style="19"/>
    <col min="7432" max="7432" width="18.25" style="19" customWidth="1"/>
    <col min="7433" max="7433" width="16.125" style="19" customWidth="1"/>
    <col min="7434" max="7449" width="9.125" style="19" customWidth="1"/>
    <col min="7450" max="7683" width="9.125" style="19"/>
    <col min="7684" max="7684" width="18.25" style="19" customWidth="1"/>
    <col min="7685" max="7685" width="9.125" style="19" customWidth="1"/>
    <col min="7686" max="7686" width="20.125" style="19" customWidth="1"/>
    <col min="7687" max="7687" width="9.125" style="19"/>
    <col min="7688" max="7688" width="18.25" style="19" customWidth="1"/>
    <col min="7689" max="7689" width="16.125" style="19" customWidth="1"/>
    <col min="7690" max="7705" width="9.125" style="19" customWidth="1"/>
    <col min="7706" max="7939" width="9.125" style="19"/>
    <col min="7940" max="7940" width="18.25" style="19" customWidth="1"/>
    <col min="7941" max="7941" width="9.125" style="19" customWidth="1"/>
    <col min="7942" max="7942" width="20.125" style="19" customWidth="1"/>
    <col min="7943" max="7943" width="9.125" style="19"/>
    <col min="7944" max="7944" width="18.25" style="19" customWidth="1"/>
    <col min="7945" max="7945" width="16.125" style="19" customWidth="1"/>
    <col min="7946" max="7961" width="9.125" style="19" customWidth="1"/>
    <col min="7962" max="8195" width="9.125" style="19"/>
    <col min="8196" max="8196" width="18.25" style="19" customWidth="1"/>
    <col min="8197" max="8197" width="9.125" style="19" customWidth="1"/>
    <col min="8198" max="8198" width="20.125" style="19" customWidth="1"/>
    <col min="8199" max="8199" width="9.125" style="19"/>
    <col min="8200" max="8200" width="18.25" style="19" customWidth="1"/>
    <col min="8201" max="8201" width="16.125" style="19" customWidth="1"/>
    <col min="8202" max="8217" width="9.125" style="19" customWidth="1"/>
    <col min="8218" max="8451" width="9.125" style="19"/>
    <col min="8452" max="8452" width="18.25" style="19" customWidth="1"/>
    <col min="8453" max="8453" width="9.125" style="19" customWidth="1"/>
    <col min="8454" max="8454" width="20.125" style="19" customWidth="1"/>
    <col min="8455" max="8455" width="9.125" style="19"/>
    <col min="8456" max="8456" width="18.25" style="19" customWidth="1"/>
    <col min="8457" max="8457" width="16.125" style="19" customWidth="1"/>
    <col min="8458" max="8473" width="9.125" style="19" customWidth="1"/>
    <col min="8474" max="8707" width="9.125" style="19"/>
    <col min="8708" max="8708" width="18.25" style="19" customWidth="1"/>
    <col min="8709" max="8709" width="9.125" style="19" customWidth="1"/>
    <col min="8710" max="8710" width="20.125" style="19" customWidth="1"/>
    <col min="8711" max="8711" width="9.125" style="19"/>
    <col min="8712" max="8712" width="18.25" style="19" customWidth="1"/>
    <col min="8713" max="8713" width="16.125" style="19" customWidth="1"/>
    <col min="8714" max="8729" width="9.125" style="19" customWidth="1"/>
    <col min="8730" max="8963" width="9.125" style="19"/>
    <col min="8964" max="8964" width="18.25" style="19" customWidth="1"/>
    <col min="8965" max="8965" width="9.125" style="19" customWidth="1"/>
    <col min="8966" max="8966" width="20.125" style="19" customWidth="1"/>
    <col min="8967" max="8967" width="9.125" style="19"/>
    <col min="8968" max="8968" width="18.25" style="19" customWidth="1"/>
    <col min="8969" max="8969" width="16.125" style="19" customWidth="1"/>
    <col min="8970" max="8985" width="9.125" style="19" customWidth="1"/>
    <col min="8986" max="9219" width="9.125" style="19"/>
    <col min="9220" max="9220" width="18.25" style="19" customWidth="1"/>
    <col min="9221" max="9221" width="9.125" style="19" customWidth="1"/>
    <col min="9222" max="9222" width="20.125" style="19" customWidth="1"/>
    <col min="9223" max="9223" width="9.125" style="19"/>
    <col min="9224" max="9224" width="18.25" style="19" customWidth="1"/>
    <col min="9225" max="9225" width="16.125" style="19" customWidth="1"/>
    <col min="9226" max="9241" width="9.125" style="19" customWidth="1"/>
    <col min="9242" max="9475" width="9.125" style="19"/>
    <col min="9476" max="9476" width="18.25" style="19" customWidth="1"/>
    <col min="9477" max="9477" width="9.125" style="19" customWidth="1"/>
    <col min="9478" max="9478" width="20.125" style="19" customWidth="1"/>
    <col min="9479" max="9479" width="9.125" style="19"/>
    <col min="9480" max="9480" width="18.25" style="19" customWidth="1"/>
    <col min="9481" max="9481" width="16.125" style="19" customWidth="1"/>
    <col min="9482" max="9497" width="9.125" style="19" customWidth="1"/>
    <col min="9498" max="9731" width="9.125" style="19"/>
    <col min="9732" max="9732" width="18.25" style="19" customWidth="1"/>
    <col min="9733" max="9733" width="9.125" style="19" customWidth="1"/>
    <col min="9734" max="9734" width="20.125" style="19" customWidth="1"/>
    <col min="9735" max="9735" width="9.125" style="19"/>
    <col min="9736" max="9736" width="18.25" style="19" customWidth="1"/>
    <col min="9737" max="9737" width="16.125" style="19" customWidth="1"/>
    <col min="9738" max="9753" width="9.125" style="19" customWidth="1"/>
    <col min="9754" max="9987" width="9.125" style="19"/>
    <col min="9988" max="9988" width="18.25" style="19" customWidth="1"/>
    <col min="9989" max="9989" width="9.125" style="19" customWidth="1"/>
    <col min="9990" max="9990" width="20.125" style="19" customWidth="1"/>
    <col min="9991" max="9991" width="9.125" style="19"/>
    <col min="9992" max="9992" width="18.25" style="19" customWidth="1"/>
    <col min="9993" max="9993" width="16.125" style="19" customWidth="1"/>
    <col min="9994" max="10009" width="9.125" style="19" customWidth="1"/>
    <col min="10010" max="10243" width="9.125" style="19"/>
    <col min="10244" max="10244" width="18.25" style="19" customWidth="1"/>
    <col min="10245" max="10245" width="9.125" style="19" customWidth="1"/>
    <col min="10246" max="10246" width="20.125" style="19" customWidth="1"/>
    <col min="10247" max="10247" width="9.125" style="19"/>
    <col min="10248" max="10248" width="18.25" style="19" customWidth="1"/>
    <col min="10249" max="10249" width="16.125" style="19" customWidth="1"/>
    <col min="10250" max="10265" width="9.125" style="19" customWidth="1"/>
    <col min="10266" max="10499" width="9.125" style="19"/>
    <col min="10500" max="10500" width="18.25" style="19" customWidth="1"/>
    <col min="10501" max="10501" width="9.125" style="19" customWidth="1"/>
    <col min="10502" max="10502" width="20.125" style="19" customWidth="1"/>
    <col min="10503" max="10503" width="9.125" style="19"/>
    <col min="10504" max="10504" width="18.25" style="19" customWidth="1"/>
    <col min="10505" max="10505" width="16.125" style="19" customWidth="1"/>
    <col min="10506" max="10521" width="9.125" style="19" customWidth="1"/>
    <col min="10522" max="10755" width="9.125" style="19"/>
    <col min="10756" max="10756" width="18.25" style="19" customWidth="1"/>
    <col min="10757" max="10757" width="9.125" style="19" customWidth="1"/>
    <col min="10758" max="10758" width="20.125" style="19" customWidth="1"/>
    <col min="10759" max="10759" width="9.125" style="19"/>
    <col min="10760" max="10760" width="18.25" style="19" customWidth="1"/>
    <col min="10761" max="10761" width="16.125" style="19" customWidth="1"/>
    <col min="10762" max="10777" width="9.125" style="19" customWidth="1"/>
    <col min="10778" max="11011" width="9.125" style="19"/>
    <col min="11012" max="11012" width="18.25" style="19" customWidth="1"/>
    <col min="11013" max="11013" width="9.125" style="19" customWidth="1"/>
    <col min="11014" max="11014" width="20.125" style="19" customWidth="1"/>
    <col min="11015" max="11015" width="9.125" style="19"/>
    <col min="11016" max="11016" width="18.25" style="19" customWidth="1"/>
    <col min="11017" max="11017" width="16.125" style="19" customWidth="1"/>
    <col min="11018" max="11033" width="9.125" style="19" customWidth="1"/>
    <col min="11034" max="11267" width="9.125" style="19"/>
    <col min="11268" max="11268" width="18.25" style="19" customWidth="1"/>
    <col min="11269" max="11269" width="9.125" style="19" customWidth="1"/>
    <col min="11270" max="11270" width="20.125" style="19" customWidth="1"/>
    <col min="11271" max="11271" width="9.125" style="19"/>
    <col min="11272" max="11272" width="18.25" style="19" customWidth="1"/>
    <col min="11273" max="11273" width="16.125" style="19" customWidth="1"/>
    <col min="11274" max="11289" width="9.125" style="19" customWidth="1"/>
    <col min="11290" max="11523" width="9.125" style="19"/>
    <col min="11524" max="11524" width="18.25" style="19" customWidth="1"/>
    <col min="11525" max="11525" width="9.125" style="19" customWidth="1"/>
    <col min="11526" max="11526" width="20.125" style="19" customWidth="1"/>
    <col min="11527" max="11527" width="9.125" style="19"/>
    <col min="11528" max="11528" width="18.25" style="19" customWidth="1"/>
    <col min="11529" max="11529" width="16.125" style="19" customWidth="1"/>
    <col min="11530" max="11545" width="9.125" style="19" customWidth="1"/>
    <col min="11546" max="11779" width="9.125" style="19"/>
    <col min="11780" max="11780" width="18.25" style="19" customWidth="1"/>
    <col min="11781" max="11781" width="9.125" style="19" customWidth="1"/>
    <col min="11782" max="11782" width="20.125" style="19" customWidth="1"/>
    <col min="11783" max="11783" width="9.125" style="19"/>
    <col min="11784" max="11784" width="18.25" style="19" customWidth="1"/>
    <col min="11785" max="11785" width="16.125" style="19" customWidth="1"/>
    <col min="11786" max="11801" width="9.125" style="19" customWidth="1"/>
    <col min="11802" max="12035" width="9.125" style="19"/>
    <col min="12036" max="12036" width="18.25" style="19" customWidth="1"/>
    <col min="12037" max="12037" width="9.125" style="19" customWidth="1"/>
    <col min="12038" max="12038" width="20.125" style="19" customWidth="1"/>
    <col min="12039" max="12039" width="9.125" style="19"/>
    <col min="12040" max="12040" width="18.25" style="19" customWidth="1"/>
    <col min="12041" max="12041" width="16.125" style="19" customWidth="1"/>
    <col min="12042" max="12057" width="9.125" style="19" customWidth="1"/>
    <col min="12058" max="12291" width="9.125" style="19"/>
    <col min="12292" max="12292" width="18.25" style="19" customWidth="1"/>
    <col min="12293" max="12293" width="9.125" style="19" customWidth="1"/>
    <col min="12294" max="12294" width="20.125" style="19" customWidth="1"/>
    <col min="12295" max="12295" width="9.125" style="19"/>
    <col min="12296" max="12296" width="18.25" style="19" customWidth="1"/>
    <col min="12297" max="12297" width="16.125" style="19" customWidth="1"/>
    <col min="12298" max="12313" width="9.125" style="19" customWidth="1"/>
    <col min="12314" max="12547" width="9.125" style="19"/>
    <col min="12548" max="12548" width="18.25" style="19" customWidth="1"/>
    <col min="12549" max="12549" width="9.125" style="19" customWidth="1"/>
    <col min="12550" max="12550" width="20.125" style="19" customWidth="1"/>
    <col min="12551" max="12551" width="9.125" style="19"/>
    <col min="12552" max="12552" width="18.25" style="19" customWidth="1"/>
    <col min="12553" max="12553" width="16.125" style="19" customWidth="1"/>
    <col min="12554" max="12569" width="9.125" style="19" customWidth="1"/>
    <col min="12570" max="12803" width="9.125" style="19"/>
    <col min="12804" max="12804" width="18.25" style="19" customWidth="1"/>
    <col min="12805" max="12805" width="9.125" style="19" customWidth="1"/>
    <col min="12806" max="12806" width="20.125" style="19" customWidth="1"/>
    <col min="12807" max="12807" width="9.125" style="19"/>
    <col min="12808" max="12808" width="18.25" style="19" customWidth="1"/>
    <col min="12809" max="12809" width="16.125" style="19" customWidth="1"/>
    <col min="12810" max="12825" width="9.125" style="19" customWidth="1"/>
    <col min="12826" max="13059" width="9.125" style="19"/>
    <col min="13060" max="13060" width="18.25" style="19" customWidth="1"/>
    <col min="13061" max="13061" width="9.125" style="19" customWidth="1"/>
    <col min="13062" max="13062" width="20.125" style="19" customWidth="1"/>
    <col min="13063" max="13063" width="9.125" style="19"/>
    <col min="13064" max="13064" width="18.25" style="19" customWidth="1"/>
    <col min="13065" max="13065" width="16.125" style="19" customWidth="1"/>
    <col min="13066" max="13081" width="9.125" style="19" customWidth="1"/>
    <col min="13082" max="13315" width="9.125" style="19"/>
    <col min="13316" max="13316" width="18.25" style="19" customWidth="1"/>
    <col min="13317" max="13317" width="9.125" style="19" customWidth="1"/>
    <col min="13318" max="13318" width="20.125" style="19" customWidth="1"/>
    <col min="13319" max="13319" width="9.125" style="19"/>
    <col min="13320" max="13320" width="18.25" style="19" customWidth="1"/>
    <col min="13321" max="13321" width="16.125" style="19" customWidth="1"/>
    <col min="13322" max="13337" width="9.125" style="19" customWidth="1"/>
    <col min="13338" max="13571" width="9.125" style="19"/>
    <col min="13572" max="13572" width="18.25" style="19" customWidth="1"/>
    <col min="13573" max="13573" width="9.125" style="19" customWidth="1"/>
    <col min="13574" max="13574" width="20.125" style="19" customWidth="1"/>
    <col min="13575" max="13575" width="9.125" style="19"/>
    <col min="13576" max="13576" width="18.25" style="19" customWidth="1"/>
    <col min="13577" max="13577" width="16.125" style="19" customWidth="1"/>
    <col min="13578" max="13593" width="9.125" style="19" customWidth="1"/>
    <col min="13594" max="13827" width="9.125" style="19"/>
    <col min="13828" max="13828" width="18.25" style="19" customWidth="1"/>
    <col min="13829" max="13829" width="9.125" style="19" customWidth="1"/>
    <col min="13830" max="13830" width="20.125" style="19" customWidth="1"/>
    <col min="13831" max="13831" width="9.125" style="19"/>
    <col min="13832" max="13832" width="18.25" style="19" customWidth="1"/>
    <col min="13833" max="13833" width="16.125" style="19" customWidth="1"/>
    <col min="13834" max="13849" width="9.125" style="19" customWidth="1"/>
    <col min="13850" max="14083" width="9.125" style="19"/>
    <col min="14084" max="14084" width="18.25" style="19" customWidth="1"/>
    <col min="14085" max="14085" width="9.125" style="19" customWidth="1"/>
    <col min="14086" max="14086" width="20.125" style="19" customWidth="1"/>
    <col min="14087" max="14087" width="9.125" style="19"/>
    <col min="14088" max="14088" width="18.25" style="19" customWidth="1"/>
    <col min="14089" max="14089" width="16.125" style="19" customWidth="1"/>
    <col min="14090" max="14105" width="9.125" style="19" customWidth="1"/>
    <col min="14106" max="14339" width="9.125" style="19"/>
    <col min="14340" max="14340" width="18.25" style="19" customWidth="1"/>
    <col min="14341" max="14341" width="9.125" style="19" customWidth="1"/>
    <col min="14342" max="14342" width="20.125" style="19" customWidth="1"/>
    <col min="14343" max="14343" width="9.125" style="19"/>
    <col min="14344" max="14344" width="18.25" style="19" customWidth="1"/>
    <col min="14345" max="14345" width="16.125" style="19" customWidth="1"/>
    <col min="14346" max="14361" width="9.125" style="19" customWidth="1"/>
    <col min="14362" max="14595" width="9.125" style="19"/>
    <col min="14596" max="14596" width="18.25" style="19" customWidth="1"/>
    <col min="14597" max="14597" width="9.125" style="19" customWidth="1"/>
    <col min="14598" max="14598" width="20.125" style="19" customWidth="1"/>
    <col min="14599" max="14599" width="9.125" style="19"/>
    <col min="14600" max="14600" width="18.25" style="19" customWidth="1"/>
    <col min="14601" max="14601" width="16.125" style="19" customWidth="1"/>
    <col min="14602" max="14617" width="9.125" style="19" customWidth="1"/>
    <col min="14618" max="14851" width="9.125" style="19"/>
    <col min="14852" max="14852" width="18.25" style="19" customWidth="1"/>
    <col min="14853" max="14853" width="9.125" style="19" customWidth="1"/>
    <col min="14854" max="14854" width="20.125" style="19" customWidth="1"/>
    <col min="14855" max="14855" width="9.125" style="19"/>
    <col min="14856" max="14856" width="18.25" style="19" customWidth="1"/>
    <col min="14857" max="14857" width="16.125" style="19" customWidth="1"/>
    <col min="14858" max="14873" width="9.125" style="19" customWidth="1"/>
    <col min="14874" max="15107" width="9.125" style="19"/>
    <col min="15108" max="15108" width="18.25" style="19" customWidth="1"/>
    <col min="15109" max="15109" width="9.125" style="19" customWidth="1"/>
    <col min="15110" max="15110" width="20.125" style="19" customWidth="1"/>
    <col min="15111" max="15111" width="9.125" style="19"/>
    <col min="15112" max="15112" width="18.25" style="19" customWidth="1"/>
    <col min="15113" max="15113" width="16.125" style="19" customWidth="1"/>
    <col min="15114" max="15129" width="9.125" style="19" customWidth="1"/>
    <col min="15130" max="15363" width="9.125" style="19"/>
    <col min="15364" max="15364" width="18.25" style="19" customWidth="1"/>
    <col min="15365" max="15365" width="9.125" style="19" customWidth="1"/>
    <col min="15366" max="15366" width="20.125" style="19" customWidth="1"/>
    <col min="15367" max="15367" width="9.125" style="19"/>
    <col min="15368" max="15368" width="18.25" style="19" customWidth="1"/>
    <col min="15369" max="15369" width="16.125" style="19" customWidth="1"/>
    <col min="15370" max="15385" width="9.125" style="19" customWidth="1"/>
    <col min="15386" max="15619" width="9.125" style="19"/>
    <col min="15620" max="15620" width="18.25" style="19" customWidth="1"/>
    <col min="15621" max="15621" width="9.125" style="19" customWidth="1"/>
    <col min="15622" max="15622" width="20.125" style="19" customWidth="1"/>
    <col min="15623" max="15623" width="9.125" style="19"/>
    <col min="15624" max="15624" width="18.25" style="19" customWidth="1"/>
    <col min="15625" max="15625" width="16.125" style="19" customWidth="1"/>
    <col min="15626" max="15641" width="9.125" style="19" customWidth="1"/>
    <col min="15642" max="15875" width="9.125" style="19"/>
    <col min="15876" max="15876" width="18.25" style="19" customWidth="1"/>
    <col min="15877" max="15877" width="9.125" style="19" customWidth="1"/>
    <col min="15878" max="15878" width="20.125" style="19" customWidth="1"/>
    <col min="15879" max="15879" width="9.125" style="19"/>
    <col min="15880" max="15880" width="18.25" style="19" customWidth="1"/>
    <col min="15881" max="15881" width="16.125" style="19" customWidth="1"/>
    <col min="15882" max="15897" width="9.125" style="19" customWidth="1"/>
    <col min="15898" max="16131" width="9.125" style="19"/>
    <col min="16132" max="16132" width="18.25" style="19" customWidth="1"/>
    <col min="16133" max="16133" width="9.125" style="19" customWidth="1"/>
    <col min="16134" max="16134" width="20.125" style="19" customWidth="1"/>
    <col min="16135" max="16135" width="9.125" style="19"/>
    <col min="16136" max="16136" width="18.25" style="19" customWidth="1"/>
    <col min="16137" max="16137" width="16.125" style="19" customWidth="1"/>
    <col min="16138" max="16153" width="9.125" style="19" customWidth="1"/>
    <col min="16154" max="16384" width="9.125" style="19"/>
  </cols>
  <sheetData>
    <row r="1" spans="1:31" x14ac:dyDescent="0.25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</row>
    <row r="2" spans="1:3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S2" s="124">
        <f>G11</f>
        <v>44687.958333333336</v>
      </c>
      <c r="T2" s="21" t="s">
        <v>14</v>
      </c>
      <c r="U2" s="20">
        <v>2021</v>
      </c>
      <c r="V2" s="19" t="s">
        <v>15</v>
      </c>
      <c r="Y2" s="22"/>
      <c r="Z2" s="22"/>
      <c r="AA2" s="22"/>
      <c r="AB2" s="22"/>
      <c r="AC2" s="22"/>
    </row>
    <row r="3" spans="1:31" x14ac:dyDescent="0.25">
      <c r="A3" s="225" t="s">
        <v>16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Y3" s="22"/>
      <c r="Z3" s="22"/>
      <c r="AA3" s="22"/>
      <c r="AB3" s="22"/>
      <c r="AC3" s="22"/>
    </row>
    <row r="4" spans="1:31" x14ac:dyDescent="0.25">
      <c r="A4" s="226" t="s">
        <v>17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3"/>
      <c r="X4" s="23"/>
      <c r="Y4" s="23"/>
      <c r="Z4" s="23"/>
      <c r="AA4" s="23"/>
      <c r="AB4" s="23"/>
      <c r="AC4" s="23"/>
    </row>
    <row r="5" spans="1:31" s="21" customFormat="1" ht="27.7" customHeight="1" thickBot="1" x14ac:dyDescent="0.3">
      <c r="A5" s="24"/>
      <c r="B5" s="24"/>
      <c r="C5" s="24"/>
      <c r="D5" s="24"/>
      <c r="E5" s="24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19"/>
      <c r="V5" s="19"/>
      <c r="W5" s="19"/>
      <c r="X5" s="19"/>
      <c r="Y5" s="19"/>
      <c r="Z5" s="19"/>
      <c r="AA5" s="19"/>
      <c r="AB5" s="19"/>
      <c r="AC5" s="19"/>
    </row>
    <row r="6" spans="1:31" ht="32.299999999999997" customHeight="1" thickBot="1" x14ac:dyDescent="0.3">
      <c r="A6" s="228" t="s">
        <v>18</v>
      </c>
      <c r="B6" s="229"/>
      <c r="C6" s="229"/>
      <c r="D6" s="229"/>
      <c r="E6" s="229"/>
      <c r="F6" s="229"/>
      <c r="G6" s="229"/>
      <c r="H6" s="229"/>
      <c r="I6" s="230"/>
      <c r="J6" s="217" t="s">
        <v>19</v>
      </c>
      <c r="K6" s="219" t="s">
        <v>20</v>
      </c>
      <c r="L6" s="229" t="s">
        <v>21</v>
      </c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30"/>
      <c r="Y6" s="233" t="s">
        <v>22</v>
      </c>
      <c r="Z6" s="235" t="s">
        <v>23</v>
      </c>
      <c r="AA6" s="236"/>
      <c r="AB6" s="237"/>
      <c r="AC6" s="231" t="s">
        <v>24</v>
      </c>
    </row>
    <row r="7" spans="1:31" ht="171.7" customHeight="1" thickBot="1" x14ac:dyDescent="0.3">
      <c r="A7" s="233" t="s">
        <v>25</v>
      </c>
      <c r="B7" s="233" t="s">
        <v>26</v>
      </c>
      <c r="C7" s="233" t="s">
        <v>27</v>
      </c>
      <c r="D7" s="233" t="s">
        <v>6</v>
      </c>
      <c r="E7" s="233" t="s">
        <v>5</v>
      </c>
      <c r="F7" s="233" t="s">
        <v>4</v>
      </c>
      <c r="G7" s="233" t="s">
        <v>3</v>
      </c>
      <c r="H7" s="233" t="s">
        <v>28</v>
      </c>
      <c r="I7" s="233" t="s">
        <v>2</v>
      </c>
      <c r="J7" s="218"/>
      <c r="K7" s="220"/>
      <c r="L7" s="231" t="s">
        <v>1</v>
      </c>
      <c r="M7" s="233" t="s">
        <v>29</v>
      </c>
      <c r="N7" s="233" t="s">
        <v>30</v>
      </c>
      <c r="O7" s="228" t="s">
        <v>31</v>
      </c>
      <c r="P7" s="229"/>
      <c r="Q7" s="229"/>
      <c r="R7" s="229"/>
      <c r="S7" s="229"/>
      <c r="T7" s="229"/>
      <c r="U7" s="229"/>
      <c r="V7" s="229"/>
      <c r="W7" s="230"/>
      <c r="X7" s="233" t="s">
        <v>32</v>
      </c>
      <c r="Y7" s="234"/>
      <c r="Z7" s="238"/>
      <c r="AA7" s="239"/>
      <c r="AB7" s="240"/>
      <c r="AC7" s="232"/>
    </row>
    <row r="8" spans="1:31" ht="63.7" customHeight="1" thickBot="1" x14ac:dyDescent="0.3">
      <c r="A8" s="234"/>
      <c r="B8" s="234"/>
      <c r="C8" s="234"/>
      <c r="D8" s="234"/>
      <c r="E8" s="234"/>
      <c r="F8" s="234"/>
      <c r="G8" s="234"/>
      <c r="H8" s="234"/>
      <c r="I8" s="234"/>
      <c r="J8" s="218"/>
      <c r="K8" s="220"/>
      <c r="L8" s="232"/>
      <c r="M8" s="234"/>
      <c r="N8" s="234"/>
      <c r="O8" s="233" t="s">
        <v>33</v>
      </c>
      <c r="P8" s="228" t="s">
        <v>34</v>
      </c>
      <c r="Q8" s="229"/>
      <c r="R8" s="230"/>
      <c r="S8" s="228" t="s">
        <v>35</v>
      </c>
      <c r="T8" s="229"/>
      <c r="U8" s="229"/>
      <c r="V8" s="230"/>
      <c r="W8" s="233" t="s">
        <v>36</v>
      </c>
      <c r="X8" s="234"/>
      <c r="Y8" s="234"/>
      <c r="Z8" s="233" t="s">
        <v>37</v>
      </c>
      <c r="AA8" s="233" t="s">
        <v>38</v>
      </c>
      <c r="AB8" s="233" t="s">
        <v>39</v>
      </c>
      <c r="AC8" s="232"/>
    </row>
    <row r="9" spans="1:31" ht="71.349999999999994" customHeight="1" thickBot="1" x14ac:dyDescent="0.35">
      <c r="A9" s="234"/>
      <c r="B9" s="234"/>
      <c r="C9" s="234"/>
      <c r="D9" s="234"/>
      <c r="E9" s="234"/>
      <c r="F9" s="234"/>
      <c r="G9" s="234"/>
      <c r="H9" s="234"/>
      <c r="I9" s="234"/>
      <c r="J9" s="218"/>
      <c r="K9" s="220"/>
      <c r="L9" s="232"/>
      <c r="M9" s="234"/>
      <c r="N9" s="234"/>
      <c r="O9" s="234"/>
      <c r="P9" s="26" t="s">
        <v>40</v>
      </c>
      <c r="Q9" s="26" t="s">
        <v>41</v>
      </c>
      <c r="R9" s="26" t="s">
        <v>42</v>
      </c>
      <c r="S9" s="26" t="s">
        <v>43</v>
      </c>
      <c r="T9" s="26" t="s">
        <v>44</v>
      </c>
      <c r="U9" s="26" t="s">
        <v>45</v>
      </c>
      <c r="V9" s="26" t="s">
        <v>46</v>
      </c>
      <c r="W9" s="234"/>
      <c r="X9" s="234"/>
      <c r="Y9" s="234"/>
      <c r="Z9" s="234"/>
      <c r="AA9" s="234"/>
      <c r="AB9" s="234"/>
      <c r="AC9" s="232"/>
      <c r="AD9" s="36">
        <v>4.1666666666666664E-2</v>
      </c>
    </row>
    <row r="10" spans="1:31" ht="17.350000000000001" customHeight="1" thickBot="1" x14ac:dyDescent="0.3">
      <c r="A10" s="27">
        <v>1</v>
      </c>
      <c r="B10" s="27">
        <v>2</v>
      </c>
      <c r="C10" s="27">
        <v>3</v>
      </c>
      <c r="D10" s="27">
        <v>4</v>
      </c>
      <c r="E10" s="27">
        <v>5</v>
      </c>
      <c r="F10" s="27">
        <v>6</v>
      </c>
      <c r="G10" s="27">
        <v>7</v>
      </c>
      <c r="H10" s="27">
        <v>8</v>
      </c>
      <c r="I10" s="27">
        <v>9</v>
      </c>
      <c r="J10" s="27">
        <v>10</v>
      </c>
      <c r="K10" s="27">
        <v>11</v>
      </c>
      <c r="L10" s="27">
        <v>12</v>
      </c>
      <c r="M10" s="27">
        <v>13</v>
      </c>
      <c r="N10" s="27">
        <v>14</v>
      </c>
      <c r="O10" s="27">
        <v>15</v>
      </c>
      <c r="P10" s="27">
        <v>16</v>
      </c>
      <c r="Q10" s="27">
        <v>17</v>
      </c>
      <c r="R10" s="27">
        <v>18</v>
      </c>
      <c r="S10" s="27">
        <v>19</v>
      </c>
      <c r="T10" s="27">
        <v>20</v>
      </c>
      <c r="U10" s="27">
        <v>21</v>
      </c>
      <c r="V10" s="27">
        <v>22</v>
      </c>
      <c r="W10" s="27">
        <v>23</v>
      </c>
      <c r="X10" s="27">
        <v>24</v>
      </c>
      <c r="Y10" s="27">
        <v>25</v>
      </c>
      <c r="Z10" s="27">
        <v>26</v>
      </c>
      <c r="AA10" s="27">
        <v>27</v>
      </c>
      <c r="AB10" s="27">
        <v>28</v>
      </c>
      <c r="AC10" s="27">
        <v>29</v>
      </c>
    </row>
    <row r="11" spans="1:31" s="1" customFormat="1" ht="15.8" customHeight="1" x14ac:dyDescent="0.3">
      <c r="A11" s="29">
        <v>1</v>
      </c>
      <c r="B11" s="96" t="s">
        <v>10</v>
      </c>
      <c r="C11" s="2" t="s">
        <v>11</v>
      </c>
      <c r="D11" s="2" t="s">
        <v>127</v>
      </c>
      <c r="E11" s="83" t="s">
        <v>58</v>
      </c>
      <c r="F11" s="100">
        <v>44687.875</v>
      </c>
      <c r="G11" s="100">
        <v>44687.958333333336</v>
      </c>
      <c r="H11" s="91" t="s">
        <v>128</v>
      </c>
      <c r="I11" s="18">
        <f>(G11-F11)/$AD$9</f>
        <v>2.0000000000582077</v>
      </c>
      <c r="J11" s="119">
        <v>2</v>
      </c>
      <c r="K11" s="119">
        <v>2</v>
      </c>
      <c r="L11" s="97" t="s">
        <v>129</v>
      </c>
      <c r="M11" s="87">
        <v>0</v>
      </c>
      <c r="N11" s="87">
        <v>0</v>
      </c>
      <c r="O11" s="88">
        <f t="shared" ref="O11" si="0">SUM(P11:R11)</f>
        <v>12</v>
      </c>
      <c r="P11" s="87">
        <v>0</v>
      </c>
      <c r="Q11" s="87">
        <v>0</v>
      </c>
      <c r="R11" s="112">
        <v>12</v>
      </c>
      <c r="S11" s="87">
        <v>0</v>
      </c>
      <c r="T11" s="87">
        <v>0</v>
      </c>
      <c r="U11" s="87">
        <v>0</v>
      </c>
      <c r="V11" s="89">
        <f t="shared" ref="V11:V15" si="1">R11</f>
        <v>12</v>
      </c>
      <c r="W11" s="87">
        <v>0</v>
      </c>
      <c r="X11" s="90">
        <f>0.22*V11</f>
        <v>2.64</v>
      </c>
      <c r="Y11" s="2"/>
      <c r="Z11" s="2" t="s">
        <v>131</v>
      </c>
      <c r="AA11" s="112" t="s">
        <v>83</v>
      </c>
      <c r="AB11" s="112" t="s">
        <v>86</v>
      </c>
      <c r="AC11" s="2">
        <v>1</v>
      </c>
      <c r="AE11" s="94" t="s">
        <v>130</v>
      </c>
    </row>
    <row r="12" spans="1:31" s="1" customFormat="1" ht="15.8" hidden="1" customHeight="1" x14ac:dyDescent="0.3">
      <c r="A12" s="2">
        <v>12</v>
      </c>
      <c r="B12" s="96" t="s">
        <v>10</v>
      </c>
      <c r="C12" s="2" t="s">
        <v>11</v>
      </c>
      <c r="D12" s="99" t="s">
        <v>123</v>
      </c>
      <c r="E12" s="113" t="s">
        <v>12</v>
      </c>
      <c r="F12" s="100">
        <v>44677.375</v>
      </c>
      <c r="G12" s="100">
        <v>44677.458333333336</v>
      </c>
      <c r="H12" s="91" t="s">
        <v>77</v>
      </c>
      <c r="I12" s="18">
        <f t="shared" ref="I12:I15" si="2">(G12-F12)/$AD$9</f>
        <v>2.0000000000582077</v>
      </c>
      <c r="J12" s="120">
        <v>2</v>
      </c>
      <c r="K12" s="121">
        <v>2</v>
      </c>
      <c r="L12" s="97" t="s">
        <v>52</v>
      </c>
      <c r="M12" s="87">
        <v>0</v>
      </c>
      <c r="N12" s="87">
        <v>0</v>
      </c>
      <c r="O12" s="88">
        <f t="shared" ref="O12:O15" si="3">SUM(P12:R12)</f>
        <v>0</v>
      </c>
      <c r="P12" s="87">
        <v>0</v>
      </c>
      <c r="Q12" s="87">
        <v>0</v>
      </c>
      <c r="R12" s="112"/>
      <c r="S12" s="87">
        <v>0</v>
      </c>
      <c r="T12" s="87">
        <v>0</v>
      </c>
      <c r="U12" s="87">
        <v>0</v>
      </c>
      <c r="V12" s="89">
        <f t="shared" si="1"/>
        <v>0</v>
      </c>
      <c r="W12" s="87">
        <v>0</v>
      </c>
      <c r="X12" s="90">
        <f t="shared" ref="X12:X15" si="4">0.22*V12</f>
        <v>0</v>
      </c>
      <c r="Y12" s="2"/>
      <c r="Z12" s="2"/>
      <c r="AA12" s="112"/>
      <c r="AB12" s="115"/>
      <c r="AC12" s="2">
        <v>0</v>
      </c>
      <c r="AE12" s="99" t="s">
        <v>124</v>
      </c>
    </row>
    <row r="13" spans="1:31" s="1" customFormat="1" ht="15.8" hidden="1" customHeight="1" x14ac:dyDescent="0.3">
      <c r="A13" s="73">
        <v>13</v>
      </c>
      <c r="B13" s="64" t="s">
        <v>7</v>
      </c>
      <c r="C13" s="2" t="s">
        <v>11</v>
      </c>
      <c r="D13" s="73" t="s">
        <v>108</v>
      </c>
      <c r="E13" s="77" t="s">
        <v>58</v>
      </c>
      <c r="F13" s="16">
        <v>44677.395833333336</v>
      </c>
      <c r="G13" s="16">
        <v>44677.520833333336</v>
      </c>
      <c r="H13" s="92" t="s">
        <v>77</v>
      </c>
      <c r="I13" s="18">
        <f>(G13-F13)/$AD$9</f>
        <v>3</v>
      </c>
      <c r="J13" s="120">
        <v>2</v>
      </c>
      <c r="K13" s="121">
        <v>2</v>
      </c>
      <c r="L13" s="97" t="s">
        <v>79</v>
      </c>
      <c r="M13" s="87">
        <v>0</v>
      </c>
      <c r="N13" s="87">
        <v>0</v>
      </c>
      <c r="O13" s="88">
        <f>SUM(P13:R13)</f>
        <v>28</v>
      </c>
      <c r="P13" s="87">
        <v>0</v>
      </c>
      <c r="Q13" s="87">
        <v>0</v>
      </c>
      <c r="R13" s="112">
        <v>28</v>
      </c>
      <c r="S13" s="87">
        <v>0</v>
      </c>
      <c r="T13" s="87">
        <v>0</v>
      </c>
      <c r="U13" s="87">
        <v>0</v>
      </c>
      <c r="V13" s="89">
        <f>R13</f>
        <v>28</v>
      </c>
      <c r="W13" s="87">
        <v>0</v>
      </c>
      <c r="X13" s="90">
        <f>0.22*V13</f>
        <v>6.16</v>
      </c>
      <c r="Y13" s="2"/>
      <c r="Z13" s="2"/>
      <c r="AA13" s="112"/>
      <c r="AB13" s="115"/>
      <c r="AC13" s="2">
        <v>0</v>
      </c>
      <c r="AE13" s="2" t="s">
        <v>119</v>
      </c>
    </row>
    <row r="14" spans="1:31" s="1" customFormat="1" ht="15.8" hidden="1" customHeight="1" x14ac:dyDescent="0.3">
      <c r="A14" s="2">
        <v>14</v>
      </c>
      <c r="B14" s="96" t="s">
        <v>10</v>
      </c>
      <c r="C14" s="2" t="s">
        <v>11</v>
      </c>
      <c r="D14" s="99" t="s">
        <v>105</v>
      </c>
      <c r="E14" s="83" t="s">
        <v>58</v>
      </c>
      <c r="F14" s="100">
        <v>44679.4375</v>
      </c>
      <c r="G14" s="100">
        <v>44679.5</v>
      </c>
      <c r="H14" s="91" t="s">
        <v>77</v>
      </c>
      <c r="I14" s="18">
        <f t="shared" si="2"/>
        <v>1.5</v>
      </c>
      <c r="J14" s="120">
        <v>2</v>
      </c>
      <c r="K14" s="121">
        <v>2</v>
      </c>
      <c r="L14" s="97" t="s">
        <v>52</v>
      </c>
      <c r="M14" s="87">
        <v>0</v>
      </c>
      <c r="N14" s="87">
        <v>0</v>
      </c>
      <c r="O14" s="88">
        <f t="shared" si="3"/>
        <v>34</v>
      </c>
      <c r="P14" s="87">
        <v>0</v>
      </c>
      <c r="Q14" s="87">
        <v>0</v>
      </c>
      <c r="R14" s="112">
        <v>34</v>
      </c>
      <c r="S14" s="87">
        <v>0</v>
      </c>
      <c r="T14" s="87">
        <v>0</v>
      </c>
      <c r="U14" s="87">
        <v>0</v>
      </c>
      <c r="V14" s="89">
        <f t="shared" si="1"/>
        <v>34</v>
      </c>
      <c r="W14" s="87">
        <v>0</v>
      </c>
      <c r="X14" s="90">
        <f t="shared" si="4"/>
        <v>7.48</v>
      </c>
      <c r="Y14" s="2"/>
      <c r="Z14" s="2"/>
      <c r="AA14" s="112"/>
      <c r="AB14" s="115"/>
      <c r="AC14" s="2">
        <v>0</v>
      </c>
      <c r="AE14" s="99" t="s">
        <v>125</v>
      </c>
    </row>
    <row r="15" spans="1:31" s="1" customFormat="1" ht="15.8" hidden="1" customHeight="1" x14ac:dyDescent="0.3">
      <c r="A15" s="73">
        <v>15</v>
      </c>
      <c r="B15" s="96" t="s">
        <v>10</v>
      </c>
      <c r="C15" s="2" t="s">
        <v>11</v>
      </c>
      <c r="D15" s="99" t="s">
        <v>106</v>
      </c>
      <c r="E15" s="83" t="s">
        <v>58</v>
      </c>
      <c r="F15" s="100">
        <v>44679.520833333336</v>
      </c>
      <c r="G15" s="100">
        <v>44679.583333333336</v>
      </c>
      <c r="H15" s="91" t="s">
        <v>77</v>
      </c>
      <c r="I15" s="18">
        <f t="shared" si="2"/>
        <v>1.5</v>
      </c>
      <c r="J15" s="120">
        <v>2</v>
      </c>
      <c r="K15" s="121">
        <v>2</v>
      </c>
      <c r="L15" s="97" t="s">
        <v>52</v>
      </c>
      <c r="M15" s="87">
        <v>0</v>
      </c>
      <c r="N15" s="87">
        <v>0</v>
      </c>
      <c r="O15" s="88">
        <f t="shared" si="3"/>
        <v>37</v>
      </c>
      <c r="P15" s="87">
        <v>0</v>
      </c>
      <c r="Q15" s="87">
        <v>0</v>
      </c>
      <c r="R15" s="112">
        <v>37</v>
      </c>
      <c r="S15" s="87">
        <v>0</v>
      </c>
      <c r="T15" s="87">
        <v>0</v>
      </c>
      <c r="U15" s="87">
        <v>0</v>
      </c>
      <c r="V15" s="89">
        <f t="shared" si="1"/>
        <v>37</v>
      </c>
      <c r="W15" s="87">
        <v>0</v>
      </c>
      <c r="X15" s="90">
        <f t="shared" si="4"/>
        <v>8.14</v>
      </c>
      <c r="Y15" s="2"/>
      <c r="Z15" s="2"/>
      <c r="AA15" s="112"/>
      <c r="AB15" s="115"/>
      <c r="AC15" s="2">
        <v>0</v>
      </c>
      <c r="AE15" s="99" t="s">
        <v>126</v>
      </c>
    </row>
    <row r="16" spans="1:31" s="28" customFormat="1" x14ac:dyDescent="0.25"/>
    <row r="17" s="28" customFormat="1" x14ac:dyDescent="0.25"/>
    <row r="18" s="28" customFormat="1" x14ac:dyDescent="0.25"/>
    <row r="19" s="28" customFormat="1" x14ac:dyDescent="0.25"/>
    <row r="20" s="28" customFormat="1" x14ac:dyDescent="0.25"/>
    <row r="21" s="28" customFormat="1" x14ac:dyDescent="0.25"/>
    <row r="22" s="28" customFormat="1" x14ac:dyDescent="0.25"/>
    <row r="23" s="28" customFormat="1" x14ac:dyDescent="0.25"/>
    <row r="24" s="28" customFormat="1" x14ac:dyDescent="0.25"/>
    <row r="25" s="28" customFormat="1" x14ac:dyDescent="0.25"/>
    <row r="26" s="28" customFormat="1" x14ac:dyDescent="0.25"/>
    <row r="27" s="28" customFormat="1" x14ac:dyDescent="0.25"/>
    <row r="28" s="28" customFormat="1" x14ac:dyDescent="0.25"/>
    <row r="29" s="28" customFormat="1" x14ac:dyDescent="0.25"/>
    <row r="30" s="28" customFormat="1" x14ac:dyDescent="0.25"/>
    <row r="31" s="28" customFormat="1" x14ac:dyDescent="0.25"/>
    <row r="32" s="28" customFormat="1" x14ac:dyDescent="0.25"/>
    <row r="33" s="28" customFormat="1" x14ac:dyDescent="0.25"/>
    <row r="34" s="28" customFormat="1" x14ac:dyDescent="0.25"/>
    <row r="35" s="28" customFormat="1" x14ac:dyDescent="0.25"/>
    <row r="36" s="28" customFormat="1" x14ac:dyDescent="0.25"/>
    <row r="37" s="28" customFormat="1" x14ac:dyDescent="0.25"/>
    <row r="38" s="28" customFormat="1" x14ac:dyDescent="0.25"/>
    <row r="39" s="28" customFormat="1" x14ac:dyDescent="0.25"/>
    <row r="40" s="28" customFormat="1" x14ac:dyDescent="0.25"/>
    <row r="41" s="28" customFormat="1" x14ac:dyDescent="0.25"/>
    <row r="42" s="28" customFormat="1" x14ac:dyDescent="0.25"/>
    <row r="43" s="28" customFormat="1" x14ac:dyDescent="0.25"/>
    <row r="44" s="28" customFormat="1" x14ac:dyDescent="0.25"/>
    <row r="45" s="28" customFormat="1" x14ac:dyDescent="0.25"/>
    <row r="46" s="28" customFormat="1" x14ac:dyDescent="0.25"/>
    <row r="47" s="28" customFormat="1" x14ac:dyDescent="0.25"/>
    <row r="48" s="28" customFormat="1" x14ac:dyDescent="0.25"/>
    <row r="49" s="28" customFormat="1" x14ac:dyDescent="0.25"/>
    <row r="50" s="28" customFormat="1" x14ac:dyDescent="0.25"/>
    <row r="51" s="28" customFormat="1" x14ac:dyDescent="0.25"/>
    <row r="52" s="28" customFormat="1" x14ac:dyDescent="0.25"/>
    <row r="53" s="28" customFormat="1" x14ac:dyDescent="0.25"/>
    <row r="54" s="28" customFormat="1" x14ac:dyDescent="0.25"/>
    <row r="55" s="28" customFormat="1" x14ac:dyDescent="0.25"/>
    <row r="56" s="28" customFormat="1" x14ac:dyDescent="0.25"/>
    <row r="57" s="28" customFormat="1" x14ac:dyDescent="0.25"/>
    <row r="58" s="28" customFormat="1" x14ac:dyDescent="0.25"/>
    <row r="59" s="28" customFormat="1" x14ac:dyDescent="0.25"/>
    <row r="60" s="28" customFormat="1" x14ac:dyDescent="0.25"/>
    <row r="61" s="28" customFormat="1" x14ac:dyDescent="0.25"/>
    <row r="62" s="28" customFormat="1" x14ac:dyDescent="0.25"/>
    <row r="63" s="28" customFormat="1" x14ac:dyDescent="0.25"/>
    <row r="64" s="28" customFormat="1" x14ac:dyDescent="0.25"/>
    <row r="65" s="28" customFormat="1" x14ac:dyDescent="0.25"/>
    <row r="66" s="28" customFormat="1" x14ac:dyDescent="0.25"/>
    <row r="67" s="28" customFormat="1" x14ac:dyDescent="0.25"/>
    <row r="68" s="28" customFormat="1" x14ac:dyDescent="0.25"/>
    <row r="69" s="28" customFormat="1" x14ac:dyDescent="0.25"/>
    <row r="70" s="28" customFormat="1" x14ac:dyDescent="0.25"/>
    <row r="71" s="28" customFormat="1" x14ac:dyDescent="0.25"/>
    <row r="72" s="28" customFormat="1" x14ac:dyDescent="0.25"/>
    <row r="73" s="28" customFormat="1" x14ac:dyDescent="0.25"/>
    <row r="74" s="28" customFormat="1" x14ac:dyDescent="0.25"/>
    <row r="75" s="28" customFormat="1" x14ac:dyDescent="0.25"/>
    <row r="76" s="28" customFormat="1" x14ac:dyDescent="0.25"/>
    <row r="77" s="28" customFormat="1" x14ac:dyDescent="0.25"/>
    <row r="78" s="28" customFormat="1" x14ac:dyDescent="0.25"/>
    <row r="79" s="28" customFormat="1" x14ac:dyDescent="0.25"/>
    <row r="80" s="28" customFormat="1" x14ac:dyDescent="0.25"/>
    <row r="81" s="28" customFormat="1" x14ac:dyDescent="0.25"/>
    <row r="82" s="28" customFormat="1" x14ac:dyDescent="0.25"/>
    <row r="83" s="28" customFormat="1" x14ac:dyDescent="0.25"/>
    <row r="84" s="28" customFormat="1" x14ac:dyDescent="0.25"/>
    <row r="85" s="28" customFormat="1" x14ac:dyDescent="0.25"/>
    <row r="86" s="28" customFormat="1" x14ac:dyDescent="0.25"/>
    <row r="87" s="28" customFormat="1" x14ac:dyDescent="0.25"/>
    <row r="88" s="28" customFormat="1" x14ac:dyDescent="0.25"/>
    <row r="89" s="28" customFormat="1" x14ac:dyDescent="0.25"/>
    <row r="90" s="28" customFormat="1" x14ac:dyDescent="0.25"/>
    <row r="91" s="28" customFormat="1" x14ac:dyDescent="0.25"/>
    <row r="92" s="28" customFormat="1" x14ac:dyDescent="0.25"/>
    <row r="93" s="28" customFormat="1" x14ac:dyDescent="0.25"/>
    <row r="94" s="28" customFormat="1" x14ac:dyDescent="0.25"/>
    <row r="95" s="28" customFormat="1" x14ac:dyDescent="0.25"/>
    <row r="96" s="28" customFormat="1" x14ac:dyDescent="0.25"/>
    <row r="97" s="28" customFormat="1" x14ac:dyDescent="0.25"/>
    <row r="98" s="28" customFormat="1" x14ac:dyDescent="0.25"/>
    <row r="99" s="28" customFormat="1" x14ac:dyDescent="0.25"/>
    <row r="100" s="28" customFormat="1" x14ac:dyDescent="0.25"/>
    <row r="101" s="28" customFormat="1" x14ac:dyDescent="0.25"/>
    <row r="102" s="28" customFormat="1" x14ac:dyDescent="0.25"/>
    <row r="103" s="28" customFormat="1" x14ac:dyDescent="0.25"/>
    <row r="104" s="28" customFormat="1" x14ac:dyDescent="0.25"/>
    <row r="105" s="28" customFormat="1" x14ac:dyDescent="0.25"/>
    <row r="106" s="28" customFormat="1" x14ac:dyDescent="0.25"/>
    <row r="107" s="28" customFormat="1" x14ac:dyDescent="0.25"/>
    <row r="108" s="28" customFormat="1" x14ac:dyDescent="0.25"/>
    <row r="109" s="28" customFormat="1" x14ac:dyDescent="0.25"/>
    <row r="110" s="28" customFormat="1" x14ac:dyDescent="0.25"/>
    <row r="111" s="28" customFormat="1" x14ac:dyDescent="0.25"/>
    <row r="112" s="28" customFormat="1" x14ac:dyDescent="0.25"/>
    <row r="113" s="28" customFormat="1" x14ac:dyDescent="0.25"/>
    <row r="114" s="28" customFormat="1" x14ac:dyDescent="0.25"/>
    <row r="115" s="28" customFormat="1" x14ac:dyDescent="0.25"/>
    <row r="116" s="28" customFormat="1" x14ac:dyDescent="0.25"/>
    <row r="117" s="28" customFormat="1" x14ac:dyDescent="0.25"/>
    <row r="118" s="28" customFormat="1" x14ac:dyDescent="0.25"/>
    <row r="119" s="28" customFormat="1" x14ac:dyDescent="0.25"/>
    <row r="120" s="28" customFormat="1" x14ac:dyDescent="0.25"/>
    <row r="121" s="28" customFormat="1" x14ac:dyDescent="0.25"/>
    <row r="122" s="28" customFormat="1" x14ac:dyDescent="0.25"/>
    <row r="123" s="28" customFormat="1" x14ac:dyDescent="0.25"/>
    <row r="124" s="28" customFormat="1" x14ac:dyDescent="0.25"/>
    <row r="125" s="28" customFormat="1" x14ac:dyDescent="0.25"/>
    <row r="126" s="28" customFormat="1" x14ac:dyDescent="0.25"/>
    <row r="127" s="28" customFormat="1" x14ac:dyDescent="0.25"/>
    <row r="128" s="28" customFormat="1" x14ac:dyDescent="0.25"/>
    <row r="129" s="28" customFormat="1" x14ac:dyDescent="0.25"/>
    <row r="130" s="28" customFormat="1" x14ac:dyDescent="0.25"/>
    <row r="131" s="28" customFormat="1" x14ac:dyDescent="0.25"/>
    <row r="132" s="28" customFormat="1" x14ac:dyDescent="0.25"/>
    <row r="133" s="28" customFormat="1" x14ac:dyDescent="0.25"/>
    <row r="134" s="28" customFormat="1" x14ac:dyDescent="0.25"/>
    <row r="135" s="28" customFormat="1" x14ac:dyDescent="0.25"/>
    <row r="136" s="28" customFormat="1" x14ac:dyDescent="0.25"/>
    <row r="137" s="28" customFormat="1" x14ac:dyDescent="0.25"/>
    <row r="138" s="28" customFormat="1" x14ac:dyDescent="0.25"/>
    <row r="139" s="28" customFormat="1" x14ac:dyDescent="0.25"/>
    <row r="140" s="28" customFormat="1" x14ac:dyDescent="0.25"/>
    <row r="141" s="28" customFormat="1" x14ac:dyDescent="0.25"/>
    <row r="142" s="28" customFormat="1" x14ac:dyDescent="0.25"/>
    <row r="143" s="28" customFormat="1" x14ac:dyDescent="0.25"/>
    <row r="144" s="28" customFormat="1" x14ac:dyDescent="0.25"/>
    <row r="145" s="28" customFormat="1" x14ac:dyDescent="0.25"/>
    <row r="146" s="28" customFormat="1" x14ac:dyDescent="0.25"/>
    <row r="147" s="28" customFormat="1" x14ac:dyDescent="0.25"/>
    <row r="148" s="28" customFormat="1" x14ac:dyDescent="0.25"/>
    <row r="149" s="28" customFormat="1" x14ac:dyDescent="0.25"/>
    <row r="150" s="28" customFormat="1" x14ac:dyDescent="0.25"/>
    <row r="151" s="28" customFormat="1" x14ac:dyDescent="0.25"/>
    <row r="152" s="28" customFormat="1" x14ac:dyDescent="0.25"/>
    <row r="153" s="28" customFormat="1" x14ac:dyDescent="0.25"/>
    <row r="154" s="28" customFormat="1" x14ac:dyDescent="0.25"/>
    <row r="155" s="28" customFormat="1" x14ac:dyDescent="0.25"/>
    <row r="156" s="28" customFormat="1" x14ac:dyDescent="0.25"/>
    <row r="157" s="28" customFormat="1" x14ac:dyDescent="0.25"/>
    <row r="158" s="28" customFormat="1" x14ac:dyDescent="0.25"/>
    <row r="159" s="28" customFormat="1" x14ac:dyDescent="0.25"/>
    <row r="160" s="28" customFormat="1" x14ac:dyDescent="0.25"/>
    <row r="161" s="28" customFormat="1" x14ac:dyDescent="0.25"/>
    <row r="162" s="28" customFormat="1" x14ac:dyDescent="0.25"/>
    <row r="163" s="28" customFormat="1" x14ac:dyDescent="0.25"/>
    <row r="164" s="28" customFormat="1" x14ac:dyDescent="0.25"/>
    <row r="165" s="28" customFormat="1" x14ac:dyDescent="0.25"/>
    <row r="166" s="28" customFormat="1" x14ac:dyDescent="0.25"/>
    <row r="167" s="28" customFormat="1" x14ac:dyDescent="0.25"/>
    <row r="168" s="28" customFormat="1" x14ac:dyDescent="0.25"/>
    <row r="169" s="28" customFormat="1" x14ac:dyDescent="0.25"/>
    <row r="170" s="28" customFormat="1" x14ac:dyDescent="0.25"/>
    <row r="171" s="28" customFormat="1" x14ac:dyDescent="0.25"/>
    <row r="172" s="28" customFormat="1" x14ac:dyDescent="0.25"/>
    <row r="173" s="28" customFormat="1" x14ac:dyDescent="0.25"/>
    <row r="174" s="28" customFormat="1" x14ac:dyDescent="0.25"/>
    <row r="175" s="28" customFormat="1" x14ac:dyDescent="0.25"/>
    <row r="176" s="28" customFormat="1" x14ac:dyDescent="0.25"/>
    <row r="177" s="28" customFormat="1" x14ac:dyDescent="0.25"/>
    <row r="178" s="28" customFormat="1" x14ac:dyDescent="0.25"/>
    <row r="179" s="28" customFormat="1" x14ac:dyDescent="0.25"/>
    <row r="180" s="28" customFormat="1" x14ac:dyDescent="0.25"/>
    <row r="181" s="28" customFormat="1" x14ac:dyDescent="0.25"/>
    <row r="182" s="28" customFormat="1" x14ac:dyDescent="0.25"/>
    <row r="183" s="28" customFormat="1" x14ac:dyDescent="0.25"/>
    <row r="184" s="28" customFormat="1" x14ac:dyDescent="0.25"/>
    <row r="185" s="28" customFormat="1" x14ac:dyDescent="0.25"/>
    <row r="186" s="28" customFormat="1" x14ac:dyDescent="0.25"/>
    <row r="187" s="28" customFormat="1" x14ac:dyDescent="0.25"/>
    <row r="188" s="28" customFormat="1" x14ac:dyDescent="0.25"/>
    <row r="189" s="28" customFormat="1" x14ac:dyDescent="0.25"/>
    <row r="190" s="28" customFormat="1" x14ac:dyDescent="0.25"/>
    <row r="191" s="28" customFormat="1" x14ac:dyDescent="0.25"/>
    <row r="192" s="28" customFormat="1" x14ac:dyDescent="0.25"/>
    <row r="193" s="28" customFormat="1" x14ac:dyDescent="0.25"/>
    <row r="194" s="28" customFormat="1" x14ac:dyDescent="0.25"/>
    <row r="195" s="28" customFormat="1" x14ac:dyDescent="0.25"/>
    <row r="196" s="28" customFormat="1" x14ac:dyDescent="0.25"/>
    <row r="197" s="28" customFormat="1" x14ac:dyDescent="0.25"/>
    <row r="198" s="28" customFormat="1" x14ac:dyDescent="0.25"/>
    <row r="199" s="28" customFormat="1" x14ac:dyDescent="0.25"/>
    <row r="200" s="28" customFormat="1" x14ac:dyDescent="0.25"/>
    <row r="201" s="28" customFormat="1" x14ac:dyDescent="0.25"/>
    <row r="202" s="28" customFormat="1" x14ac:dyDescent="0.25"/>
    <row r="203" s="28" customFormat="1" x14ac:dyDescent="0.25"/>
    <row r="204" s="28" customFormat="1" x14ac:dyDescent="0.25"/>
    <row r="205" s="28" customFormat="1" x14ac:dyDescent="0.25"/>
    <row r="206" s="28" customFormat="1" x14ac:dyDescent="0.25"/>
    <row r="207" s="28" customFormat="1" x14ac:dyDescent="0.25"/>
    <row r="208" s="28" customFormat="1" x14ac:dyDescent="0.25"/>
    <row r="209" s="28" customFormat="1" x14ac:dyDescent="0.25"/>
    <row r="210" s="28" customFormat="1" x14ac:dyDescent="0.25"/>
    <row r="211" s="28" customFormat="1" x14ac:dyDescent="0.25"/>
    <row r="212" s="28" customFormat="1" x14ac:dyDescent="0.25"/>
    <row r="213" s="28" customFormat="1" x14ac:dyDescent="0.25"/>
    <row r="214" s="28" customFormat="1" x14ac:dyDescent="0.25"/>
    <row r="215" s="28" customFormat="1" x14ac:dyDescent="0.25"/>
    <row r="216" s="28" customFormat="1" x14ac:dyDescent="0.25"/>
    <row r="217" s="28" customFormat="1" x14ac:dyDescent="0.25"/>
    <row r="218" s="28" customFormat="1" x14ac:dyDescent="0.25"/>
    <row r="219" s="28" customFormat="1" x14ac:dyDescent="0.25"/>
    <row r="220" s="28" customFormat="1" x14ac:dyDescent="0.25"/>
    <row r="221" s="28" customFormat="1" x14ac:dyDescent="0.25"/>
    <row r="222" s="28" customFormat="1" x14ac:dyDescent="0.25"/>
    <row r="223" s="28" customFormat="1" x14ac:dyDescent="0.25"/>
    <row r="224" s="28" customFormat="1" x14ac:dyDescent="0.25"/>
    <row r="225" s="28" customFormat="1" x14ac:dyDescent="0.25"/>
    <row r="226" s="28" customFormat="1" x14ac:dyDescent="0.25"/>
    <row r="227" s="28" customFormat="1" x14ac:dyDescent="0.25"/>
    <row r="228" s="28" customFormat="1" x14ac:dyDescent="0.25"/>
    <row r="229" s="28" customFormat="1" x14ac:dyDescent="0.25"/>
    <row r="230" s="28" customFormat="1" x14ac:dyDescent="0.25"/>
    <row r="231" s="28" customFormat="1" x14ac:dyDescent="0.25"/>
    <row r="232" s="28" customFormat="1" x14ac:dyDescent="0.25"/>
    <row r="233" s="28" customFormat="1" x14ac:dyDescent="0.25"/>
    <row r="234" s="28" customFormat="1" x14ac:dyDescent="0.25"/>
    <row r="235" s="28" customFormat="1" x14ac:dyDescent="0.25"/>
    <row r="236" s="28" customFormat="1" x14ac:dyDescent="0.25"/>
    <row r="237" s="28" customFormat="1" x14ac:dyDescent="0.25"/>
    <row r="238" s="28" customFormat="1" x14ac:dyDescent="0.25"/>
    <row r="239" s="28" customFormat="1" x14ac:dyDescent="0.25"/>
    <row r="240" s="28" customFormat="1" x14ac:dyDescent="0.25"/>
    <row r="241" s="28" customFormat="1" x14ac:dyDescent="0.25"/>
    <row r="242" s="28" customFormat="1" x14ac:dyDescent="0.25"/>
    <row r="243" s="28" customFormat="1" x14ac:dyDescent="0.25"/>
    <row r="244" s="28" customFormat="1" x14ac:dyDescent="0.25"/>
    <row r="245" s="28" customFormat="1" x14ac:dyDescent="0.25"/>
    <row r="246" s="28" customFormat="1" x14ac:dyDescent="0.25"/>
    <row r="247" s="28" customFormat="1" x14ac:dyDescent="0.25"/>
    <row r="248" s="28" customFormat="1" x14ac:dyDescent="0.25"/>
    <row r="249" s="28" customFormat="1" x14ac:dyDescent="0.25"/>
    <row r="250" s="28" customFormat="1" x14ac:dyDescent="0.25"/>
    <row r="251" s="28" customFormat="1" x14ac:dyDescent="0.25"/>
    <row r="252" s="28" customFormat="1" x14ac:dyDescent="0.25"/>
    <row r="253" s="28" customFormat="1" x14ac:dyDescent="0.25"/>
    <row r="254" s="28" customFormat="1" x14ac:dyDescent="0.25"/>
    <row r="255" s="28" customFormat="1" x14ac:dyDescent="0.25"/>
    <row r="256" s="28" customFormat="1" x14ac:dyDescent="0.25"/>
    <row r="257" s="28" customFormat="1" x14ac:dyDescent="0.25"/>
    <row r="258" s="28" customFormat="1" x14ac:dyDescent="0.25"/>
    <row r="259" s="28" customFormat="1" x14ac:dyDescent="0.25"/>
    <row r="260" s="28" customFormat="1" x14ac:dyDescent="0.25"/>
    <row r="261" s="28" customFormat="1" x14ac:dyDescent="0.25"/>
    <row r="262" s="28" customFormat="1" x14ac:dyDescent="0.25"/>
    <row r="263" s="28" customFormat="1" x14ac:dyDescent="0.25"/>
    <row r="264" s="28" customFormat="1" x14ac:dyDescent="0.25"/>
    <row r="265" s="28" customFormat="1" x14ac:dyDescent="0.25"/>
    <row r="266" s="28" customFormat="1" x14ac:dyDescent="0.25"/>
    <row r="267" s="28" customFormat="1" x14ac:dyDescent="0.25"/>
    <row r="268" s="28" customFormat="1" x14ac:dyDescent="0.25"/>
    <row r="269" s="28" customFormat="1" x14ac:dyDescent="0.25"/>
    <row r="270" s="28" customFormat="1" x14ac:dyDescent="0.25"/>
    <row r="271" s="28" customFormat="1" x14ac:dyDescent="0.25"/>
    <row r="272" s="28" customFormat="1" x14ac:dyDescent="0.25"/>
    <row r="273" s="28" customFormat="1" x14ac:dyDescent="0.25"/>
    <row r="274" s="28" customFormat="1" x14ac:dyDescent="0.25"/>
    <row r="275" s="28" customFormat="1" x14ac:dyDescent="0.25"/>
    <row r="276" s="28" customFormat="1" x14ac:dyDescent="0.25"/>
    <row r="277" s="28" customFormat="1" x14ac:dyDescent="0.25"/>
    <row r="278" s="28" customFormat="1" x14ac:dyDescent="0.25"/>
    <row r="279" s="28" customFormat="1" x14ac:dyDescent="0.25"/>
    <row r="280" s="28" customFormat="1" x14ac:dyDescent="0.25"/>
    <row r="281" s="28" customFormat="1" x14ac:dyDescent="0.25"/>
    <row r="282" s="28" customFormat="1" x14ac:dyDescent="0.25"/>
    <row r="283" s="28" customFormat="1" x14ac:dyDescent="0.25"/>
    <row r="284" s="28" customFormat="1" x14ac:dyDescent="0.25"/>
    <row r="285" s="28" customFormat="1" x14ac:dyDescent="0.25"/>
    <row r="286" s="28" customFormat="1" x14ac:dyDescent="0.25"/>
    <row r="287" s="28" customFormat="1" x14ac:dyDescent="0.25"/>
    <row r="288" s="28" customFormat="1" x14ac:dyDescent="0.25"/>
    <row r="289" s="28" customFormat="1" x14ac:dyDescent="0.25"/>
    <row r="290" s="28" customFormat="1" x14ac:dyDescent="0.25"/>
    <row r="291" s="28" customFormat="1" x14ac:dyDescent="0.25"/>
    <row r="292" s="28" customFormat="1" x14ac:dyDescent="0.25"/>
    <row r="293" s="28" customFormat="1" x14ac:dyDescent="0.25"/>
    <row r="294" s="28" customFormat="1" x14ac:dyDescent="0.25"/>
    <row r="295" s="28" customFormat="1" x14ac:dyDescent="0.25"/>
    <row r="296" s="28" customFormat="1" x14ac:dyDescent="0.25"/>
    <row r="297" s="28" customFormat="1" x14ac:dyDescent="0.25"/>
    <row r="298" s="28" customFormat="1" x14ac:dyDescent="0.25"/>
    <row r="299" s="28" customFormat="1" x14ac:dyDescent="0.25"/>
    <row r="300" s="28" customFormat="1" x14ac:dyDescent="0.25"/>
    <row r="301" s="28" customFormat="1" x14ac:dyDescent="0.25"/>
    <row r="302" s="28" customFormat="1" x14ac:dyDescent="0.25"/>
    <row r="303" s="28" customFormat="1" x14ac:dyDescent="0.25"/>
    <row r="304" s="28" customFormat="1" x14ac:dyDescent="0.25"/>
    <row r="305" s="28" customFormat="1" x14ac:dyDescent="0.25"/>
    <row r="306" s="28" customFormat="1" x14ac:dyDescent="0.25"/>
    <row r="307" s="28" customFormat="1" x14ac:dyDescent="0.25"/>
    <row r="308" s="28" customFormat="1" x14ac:dyDescent="0.25"/>
    <row r="309" s="28" customFormat="1" x14ac:dyDescent="0.25"/>
    <row r="310" s="28" customFormat="1" x14ac:dyDescent="0.25"/>
    <row r="311" s="28" customFormat="1" x14ac:dyDescent="0.25"/>
    <row r="312" s="28" customFormat="1" x14ac:dyDescent="0.25"/>
    <row r="313" s="28" customFormat="1" x14ac:dyDescent="0.25"/>
    <row r="314" s="28" customFormat="1" x14ac:dyDescent="0.25"/>
    <row r="315" s="28" customFormat="1" x14ac:dyDescent="0.25"/>
    <row r="316" s="28" customFormat="1" x14ac:dyDescent="0.25"/>
    <row r="317" s="28" customFormat="1" x14ac:dyDescent="0.25"/>
    <row r="318" s="28" customFormat="1" x14ac:dyDescent="0.25"/>
    <row r="319" s="28" customFormat="1" x14ac:dyDescent="0.25"/>
    <row r="320" s="28" customFormat="1" x14ac:dyDescent="0.25"/>
    <row r="321" s="28" customFormat="1" x14ac:dyDescent="0.25"/>
    <row r="322" s="28" customFormat="1" x14ac:dyDescent="0.25"/>
    <row r="323" s="28" customFormat="1" x14ac:dyDescent="0.25"/>
    <row r="324" s="28" customFormat="1" x14ac:dyDescent="0.25"/>
    <row r="325" s="28" customFormat="1" x14ac:dyDescent="0.25"/>
    <row r="326" s="28" customFormat="1" x14ac:dyDescent="0.25"/>
    <row r="327" s="28" customFormat="1" x14ac:dyDescent="0.25"/>
    <row r="328" s="28" customFormat="1" x14ac:dyDescent="0.25"/>
    <row r="329" s="28" customFormat="1" x14ac:dyDescent="0.25"/>
    <row r="330" s="28" customFormat="1" x14ac:dyDescent="0.25"/>
    <row r="331" s="28" customFormat="1" x14ac:dyDescent="0.25"/>
    <row r="332" s="28" customFormat="1" x14ac:dyDescent="0.25"/>
    <row r="333" s="28" customFormat="1" x14ac:dyDescent="0.25"/>
    <row r="334" s="28" customFormat="1" x14ac:dyDescent="0.25"/>
    <row r="335" s="28" customFormat="1" x14ac:dyDescent="0.25"/>
    <row r="336" s="28" customFormat="1" x14ac:dyDescent="0.25"/>
    <row r="337" s="28" customFormat="1" x14ac:dyDescent="0.25"/>
    <row r="338" s="28" customFormat="1" x14ac:dyDescent="0.25"/>
    <row r="339" s="28" customFormat="1" x14ac:dyDescent="0.25"/>
    <row r="340" s="28" customFormat="1" x14ac:dyDescent="0.25"/>
    <row r="341" s="28" customFormat="1" x14ac:dyDescent="0.25"/>
    <row r="342" s="28" customFormat="1" x14ac:dyDescent="0.25"/>
    <row r="343" s="28" customFormat="1" x14ac:dyDescent="0.25"/>
    <row r="344" s="28" customFormat="1" x14ac:dyDescent="0.25"/>
    <row r="345" s="28" customFormat="1" x14ac:dyDescent="0.25"/>
    <row r="346" s="28" customFormat="1" x14ac:dyDescent="0.25"/>
    <row r="347" s="28" customFormat="1" x14ac:dyDescent="0.25"/>
    <row r="348" s="28" customFormat="1" x14ac:dyDescent="0.25"/>
    <row r="349" s="28" customFormat="1" x14ac:dyDescent="0.25"/>
    <row r="350" s="28" customFormat="1" x14ac:dyDescent="0.25"/>
    <row r="351" s="28" customFormat="1" x14ac:dyDescent="0.25"/>
    <row r="352" s="28" customFormat="1" x14ac:dyDescent="0.25"/>
    <row r="353" s="28" customFormat="1" x14ac:dyDescent="0.25"/>
    <row r="354" s="28" customFormat="1" x14ac:dyDescent="0.25"/>
    <row r="355" s="28" customFormat="1" x14ac:dyDescent="0.25"/>
    <row r="356" s="28" customFormat="1" x14ac:dyDescent="0.25"/>
    <row r="357" s="28" customFormat="1" x14ac:dyDescent="0.25"/>
    <row r="358" s="28" customFormat="1" x14ac:dyDescent="0.25"/>
    <row r="359" s="28" customFormat="1" x14ac:dyDescent="0.25"/>
    <row r="360" s="28" customFormat="1" x14ac:dyDescent="0.25"/>
    <row r="361" s="28" customFormat="1" x14ac:dyDescent="0.25"/>
    <row r="362" s="28" customFormat="1" x14ac:dyDescent="0.25"/>
    <row r="363" s="28" customFormat="1" x14ac:dyDescent="0.25"/>
    <row r="364" s="28" customFormat="1" x14ac:dyDescent="0.25"/>
    <row r="365" s="28" customFormat="1" x14ac:dyDescent="0.25"/>
    <row r="366" s="28" customFormat="1" x14ac:dyDescent="0.25"/>
    <row r="367" s="28" customFormat="1" x14ac:dyDescent="0.25"/>
    <row r="368" s="28" customFormat="1" x14ac:dyDescent="0.25"/>
    <row r="369" s="28" customFormat="1" x14ac:dyDescent="0.25"/>
    <row r="370" s="28" customFormat="1" x14ac:dyDescent="0.25"/>
    <row r="371" s="28" customFormat="1" x14ac:dyDescent="0.25"/>
    <row r="372" s="28" customFormat="1" x14ac:dyDescent="0.25"/>
    <row r="373" s="28" customFormat="1" x14ac:dyDescent="0.25"/>
    <row r="374" s="28" customFormat="1" x14ac:dyDescent="0.25"/>
    <row r="375" s="28" customFormat="1" x14ac:dyDescent="0.25"/>
    <row r="376" s="28" customFormat="1" x14ac:dyDescent="0.25"/>
    <row r="377" s="28" customFormat="1" x14ac:dyDescent="0.25"/>
    <row r="378" s="28" customFormat="1" x14ac:dyDescent="0.25"/>
    <row r="379" s="28" customFormat="1" x14ac:dyDescent="0.25"/>
    <row r="380" s="28" customFormat="1" x14ac:dyDescent="0.25"/>
    <row r="381" s="28" customFormat="1" x14ac:dyDescent="0.25"/>
    <row r="382" s="28" customFormat="1" x14ac:dyDescent="0.25"/>
    <row r="383" s="28" customFormat="1" x14ac:dyDescent="0.25"/>
    <row r="384" s="28" customFormat="1" x14ac:dyDescent="0.25"/>
    <row r="385" s="28" customFormat="1" x14ac:dyDescent="0.25"/>
    <row r="386" s="28" customFormat="1" x14ac:dyDescent="0.25"/>
    <row r="387" s="28" customFormat="1" x14ac:dyDescent="0.25"/>
    <row r="388" s="28" customFormat="1" x14ac:dyDescent="0.25"/>
    <row r="389" s="28" customFormat="1" x14ac:dyDescent="0.25"/>
    <row r="390" s="28" customFormat="1" x14ac:dyDescent="0.25"/>
    <row r="391" s="28" customFormat="1" x14ac:dyDescent="0.25"/>
    <row r="392" s="28" customFormat="1" x14ac:dyDescent="0.25"/>
    <row r="393" s="28" customFormat="1" x14ac:dyDescent="0.25"/>
    <row r="394" s="28" customFormat="1" x14ac:dyDescent="0.25"/>
    <row r="395" s="28" customFormat="1" x14ac:dyDescent="0.25"/>
    <row r="396" s="28" customFormat="1" x14ac:dyDescent="0.25"/>
    <row r="397" s="28" customFormat="1" x14ac:dyDescent="0.25"/>
    <row r="398" s="28" customFormat="1" x14ac:dyDescent="0.25"/>
    <row r="399" s="28" customFormat="1" x14ac:dyDescent="0.25"/>
    <row r="400" s="28" customFormat="1" x14ac:dyDescent="0.25"/>
    <row r="401" s="28" customFormat="1" x14ac:dyDescent="0.25"/>
    <row r="402" s="28" customFormat="1" x14ac:dyDescent="0.25"/>
    <row r="403" s="28" customFormat="1" x14ac:dyDescent="0.25"/>
    <row r="404" s="28" customFormat="1" x14ac:dyDescent="0.25"/>
    <row r="405" s="28" customFormat="1" x14ac:dyDescent="0.25"/>
    <row r="406" s="28" customFormat="1" x14ac:dyDescent="0.25"/>
    <row r="407" s="28" customFormat="1" x14ac:dyDescent="0.25"/>
    <row r="408" s="28" customFormat="1" x14ac:dyDescent="0.25"/>
    <row r="409" s="28" customFormat="1" x14ac:dyDescent="0.25"/>
    <row r="410" s="28" customFormat="1" x14ac:dyDescent="0.25"/>
    <row r="411" s="28" customFormat="1" x14ac:dyDescent="0.25"/>
    <row r="412" s="28" customFormat="1" x14ac:dyDescent="0.25"/>
    <row r="413" s="28" customFormat="1" x14ac:dyDescent="0.25"/>
    <row r="414" s="28" customFormat="1" x14ac:dyDescent="0.25"/>
    <row r="415" s="28" customFormat="1" x14ac:dyDescent="0.25"/>
    <row r="416" s="28" customFormat="1" x14ac:dyDescent="0.25"/>
    <row r="417" s="28" customFormat="1" x14ac:dyDescent="0.25"/>
    <row r="418" s="28" customFormat="1" x14ac:dyDescent="0.25"/>
    <row r="419" s="28" customFormat="1" x14ac:dyDescent="0.25"/>
    <row r="420" s="28" customFormat="1" x14ac:dyDescent="0.25"/>
    <row r="421" s="28" customFormat="1" x14ac:dyDescent="0.25"/>
    <row r="422" s="28" customFormat="1" x14ac:dyDescent="0.25"/>
    <row r="423" s="28" customFormat="1" x14ac:dyDescent="0.25"/>
    <row r="424" s="28" customFormat="1" x14ac:dyDescent="0.25"/>
    <row r="425" s="28" customFormat="1" x14ac:dyDescent="0.25"/>
    <row r="426" s="28" customFormat="1" x14ac:dyDescent="0.25"/>
    <row r="427" s="28" customFormat="1" x14ac:dyDescent="0.25"/>
    <row r="428" s="28" customFormat="1" x14ac:dyDescent="0.25"/>
    <row r="429" s="28" customFormat="1" x14ac:dyDescent="0.25"/>
    <row r="430" s="28" customFormat="1" x14ac:dyDescent="0.25"/>
    <row r="431" s="28" customFormat="1" x14ac:dyDescent="0.25"/>
    <row r="432" s="28" customFormat="1" x14ac:dyDescent="0.25"/>
    <row r="433" s="28" customFormat="1" x14ac:dyDescent="0.25"/>
    <row r="434" s="28" customFormat="1" x14ac:dyDescent="0.25"/>
    <row r="435" s="28" customFormat="1" x14ac:dyDescent="0.25"/>
    <row r="436" s="28" customFormat="1" x14ac:dyDescent="0.25"/>
    <row r="437" s="28" customFormat="1" x14ac:dyDescent="0.25"/>
    <row r="438" s="28" customFormat="1" x14ac:dyDescent="0.25"/>
    <row r="439" s="28" customFormat="1" x14ac:dyDescent="0.25"/>
    <row r="440" s="28" customFormat="1" x14ac:dyDescent="0.25"/>
    <row r="441" s="28" customFormat="1" x14ac:dyDescent="0.25"/>
    <row r="442" s="28" customFormat="1" x14ac:dyDescent="0.25"/>
    <row r="443" s="28" customFormat="1" x14ac:dyDescent="0.25"/>
    <row r="444" s="28" customFormat="1" x14ac:dyDescent="0.25"/>
    <row r="445" s="28" customFormat="1" x14ac:dyDescent="0.25"/>
    <row r="446" s="28" customFormat="1" x14ac:dyDescent="0.25"/>
    <row r="447" s="28" customFormat="1" x14ac:dyDescent="0.25"/>
    <row r="448" s="28" customFormat="1" x14ac:dyDescent="0.25"/>
    <row r="449" s="28" customFormat="1" x14ac:dyDescent="0.25"/>
    <row r="450" s="28" customFormat="1" x14ac:dyDescent="0.25"/>
    <row r="451" s="28" customFormat="1" x14ac:dyDescent="0.25"/>
    <row r="452" s="28" customFormat="1" x14ac:dyDescent="0.25"/>
    <row r="453" s="28" customFormat="1" x14ac:dyDescent="0.25"/>
    <row r="454" s="28" customFormat="1" x14ac:dyDescent="0.25"/>
    <row r="455" s="28" customFormat="1" x14ac:dyDescent="0.25"/>
    <row r="456" s="28" customFormat="1" x14ac:dyDescent="0.25"/>
    <row r="457" s="28" customFormat="1" x14ac:dyDescent="0.25"/>
    <row r="458" s="28" customFormat="1" x14ac:dyDescent="0.25"/>
    <row r="459" s="28" customFormat="1" x14ac:dyDescent="0.25"/>
    <row r="460" s="28" customFormat="1" x14ac:dyDescent="0.25"/>
    <row r="461" s="28" customFormat="1" x14ac:dyDescent="0.25"/>
    <row r="462" s="28" customFormat="1" x14ac:dyDescent="0.25"/>
    <row r="463" s="28" customFormat="1" x14ac:dyDescent="0.25"/>
    <row r="464" s="28" customFormat="1" x14ac:dyDescent="0.25"/>
    <row r="465" s="28" customFormat="1" x14ac:dyDescent="0.25"/>
    <row r="466" s="28" customFormat="1" x14ac:dyDescent="0.25"/>
    <row r="467" s="28" customFormat="1" x14ac:dyDescent="0.25"/>
    <row r="468" s="28" customFormat="1" x14ac:dyDescent="0.25"/>
    <row r="469" s="28" customFormat="1" x14ac:dyDescent="0.25"/>
    <row r="470" s="28" customFormat="1" x14ac:dyDescent="0.25"/>
    <row r="471" s="28" customFormat="1" x14ac:dyDescent="0.25"/>
    <row r="472" s="28" customFormat="1" x14ac:dyDescent="0.25"/>
    <row r="473" s="28" customFormat="1" x14ac:dyDescent="0.25"/>
    <row r="474" s="28" customFormat="1" x14ac:dyDescent="0.25"/>
    <row r="475" s="28" customFormat="1" x14ac:dyDescent="0.25"/>
    <row r="476" s="28" customFormat="1" x14ac:dyDescent="0.25"/>
    <row r="477" s="28" customFormat="1" x14ac:dyDescent="0.25"/>
    <row r="478" s="28" customFormat="1" x14ac:dyDescent="0.25"/>
    <row r="479" s="28" customFormat="1" x14ac:dyDescent="0.25"/>
    <row r="480" s="28" customFormat="1" x14ac:dyDescent="0.25"/>
    <row r="481" s="28" customFormat="1" x14ac:dyDescent="0.25"/>
    <row r="482" s="28" customFormat="1" x14ac:dyDescent="0.25"/>
    <row r="483" s="28" customFormat="1" x14ac:dyDescent="0.25"/>
    <row r="484" s="28" customFormat="1" x14ac:dyDescent="0.25"/>
    <row r="485" s="28" customFormat="1" x14ac:dyDescent="0.25"/>
    <row r="486" s="28" customFormat="1" x14ac:dyDescent="0.25"/>
    <row r="487" s="28" customFormat="1" x14ac:dyDescent="0.25"/>
    <row r="488" s="28" customFormat="1" x14ac:dyDescent="0.25"/>
    <row r="489" s="28" customFormat="1" x14ac:dyDescent="0.25"/>
    <row r="490" s="28" customFormat="1" x14ac:dyDescent="0.25"/>
    <row r="491" s="28" customFormat="1" x14ac:dyDescent="0.25"/>
    <row r="492" s="28" customFormat="1" x14ac:dyDescent="0.25"/>
    <row r="493" s="28" customFormat="1" x14ac:dyDescent="0.25"/>
    <row r="494" s="28" customFormat="1" x14ac:dyDescent="0.25"/>
    <row r="495" s="28" customFormat="1" x14ac:dyDescent="0.25"/>
    <row r="496" s="28" customFormat="1" x14ac:dyDescent="0.25"/>
    <row r="497" s="28" customFormat="1" x14ac:dyDescent="0.25"/>
    <row r="498" s="28" customFormat="1" x14ac:dyDescent="0.25"/>
    <row r="499" s="28" customFormat="1" x14ac:dyDescent="0.25"/>
    <row r="500" s="28" customFormat="1" x14ac:dyDescent="0.25"/>
    <row r="501" s="28" customFormat="1" x14ac:dyDescent="0.25"/>
    <row r="502" s="28" customFormat="1" x14ac:dyDescent="0.25"/>
    <row r="503" s="28" customFormat="1" x14ac:dyDescent="0.25"/>
    <row r="504" s="28" customFormat="1" x14ac:dyDescent="0.25"/>
    <row r="505" s="28" customFormat="1" x14ac:dyDescent="0.25"/>
    <row r="506" s="28" customFormat="1" x14ac:dyDescent="0.25"/>
    <row r="507" s="28" customFormat="1" x14ac:dyDescent="0.25"/>
    <row r="508" s="28" customFormat="1" x14ac:dyDescent="0.25"/>
    <row r="509" s="28" customFormat="1" x14ac:dyDescent="0.25"/>
    <row r="510" s="28" customFormat="1" x14ac:dyDescent="0.25"/>
    <row r="511" s="28" customFormat="1" x14ac:dyDescent="0.25"/>
    <row r="512" s="28" customFormat="1" x14ac:dyDescent="0.25"/>
    <row r="513" s="28" customFormat="1" x14ac:dyDescent="0.25"/>
    <row r="514" s="28" customFormat="1" x14ac:dyDescent="0.25"/>
    <row r="515" s="28" customFormat="1" x14ac:dyDescent="0.25"/>
    <row r="516" s="28" customFormat="1" x14ac:dyDescent="0.25"/>
    <row r="517" s="28" customFormat="1" x14ac:dyDescent="0.25"/>
    <row r="518" s="28" customFormat="1" x14ac:dyDescent="0.25"/>
    <row r="519" s="28" customFormat="1" x14ac:dyDescent="0.25"/>
    <row r="520" s="28" customFormat="1" x14ac:dyDescent="0.25"/>
    <row r="521" s="28" customFormat="1" x14ac:dyDescent="0.25"/>
    <row r="522" s="28" customFormat="1" x14ac:dyDescent="0.25"/>
    <row r="523" s="28" customFormat="1" x14ac:dyDescent="0.25"/>
    <row r="524" s="28" customFormat="1" x14ac:dyDescent="0.25"/>
    <row r="525" s="28" customFormat="1" x14ac:dyDescent="0.25"/>
    <row r="526" s="28" customFormat="1" x14ac:dyDescent="0.25"/>
    <row r="527" s="28" customFormat="1" x14ac:dyDescent="0.25"/>
    <row r="528" s="28" customFormat="1" x14ac:dyDescent="0.25"/>
    <row r="529" s="28" customFormat="1" x14ac:dyDescent="0.25"/>
    <row r="530" s="28" customFormat="1" x14ac:dyDescent="0.25"/>
    <row r="531" s="28" customFormat="1" x14ac:dyDescent="0.25"/>
    <row r="532" s="28" customFormat="1" x14ac:dyDescent="0.25"/>
    <row r="533" s="28" customFormat="1" x14ac:dyDescent="0.25"/>
    <row r="534" s="28" customFormat="1" x14ac:dyDescent="0.25"/>
    <row r="535" s="28" customFormat="1" x14ac:dyDescent="0.25"/>
    <row r="536" s="28" customFormat="1" x14ac:dyDescent="0.25"/>
    <row r="537" s="28" customFormat="1" x14ac:dyDescent="0.25"/>
    <row r="538" s="28" customFormat="1" x14ac:dyDescent="0.25"/>
    <row r="539" s="28" customFormat="1" x14ac:dyDescent="0.25"/>
    <row r="540" s="28" customFormat="1" x14ac:dyDescent="0.25"/>
    <row r="541" s="28" customFormat="1" x14ac:dyDescent="0.25"/>
    <row r="542" s="28" customFormat="1" x14ac:dyDescent="0.25"/>
    <row r="543" s="28" customFormat="1" x14ac:dyDescent="0.25"/>
    <row r="544" s="28" customFormat="1" x14ac:dyDescent="0.25"/>
    <row r="545" s="28" customFormat="1" x14ac:dyDescent="0.25"/>
    <row r="546" s="28" customFormat="1" x14ac:dyDescent="0.25"/>
    <row r="547" s="28" customFormat="1" x14ac:dyDescent="0.25"/>
    <row r="548" s="28" customFormat="1" x14ac:dyDescent="0.25"/>
    <row r="549" s="28" customFormat="1" x14ac:dyDescent="0.25"/>
    <row r="550" s="28" customFormat="1" x14ac:dyDescent="0.25"/>
    <row r="551" s="28" customFormat="1" x14ac:dyDescent="0.25"/>
    <row r="552" s="28" customFormat="1" x14ac:dyDescent="0.25"/>
    <row r="553" s="28" customFormat="1" x14ac:dyDescent="0.25"/>
    <row r="554" s="28" customFormat="1" x14ac:dyDescent="0.25"/>
    <row r="555" s="28" customFormat="1" x14ac:dyDescent="0.25"/>
    <row r="556" s="28" customFormat="1" x14ac:dyDescent="0.25"/>
    <row r="557" s="28" customFormat="1" x14ac:dyDescent="0.25"/>
    <row r="558" s="28" customFormat="1" x14ac:dyDescent="0.25"/>
    <row r="559" s="28" customFormat="1" x14ac:dyDescent="0.25"/>
    <row r="560" s="28" customFormat="1" x14ac:dyDescent="0.25"/>
    <row r="561" s="28" customFormat="1" x14ac:dyDescent="0.25"/>
    <row r="562" s="28" customFormat="1" x14ac:dyDescent="0.25"/>
    <row r="563" s="28" customFormat="1" x14ac:dyDescent="0.25"/>
    <row r="564" s="28" customFormat="1" x14ac:dyDescent="0.25"/>
    <row r="565" s="28" customFormat="1" x14ac:dyDescent="0.25"/>
    <row r="566" s="28" customFormat="1" x14ac:dyDescent="0.25"/>
    <row r="567" s="28" customFormat="1" x14ac:dyDescent="0.25"/>
    <row r="568" s="28" customFormat="1" x14ac:dyDescent="0.25"/>
    <row r="569" s="28" customFormat="1" x14ac:dyDescent="0.25"/>
    <row r="570" s="28" customFormat="1" x14ac:dyDescent="0.25"/>
    <row r="571" s="28" customFormat="1" x14ac:dyDescent="0.25"/>
    <row r="572" s="28" customFormat="1" x14ac:dyDescent="0.25"/>
    <row r="573" s="28" customFormat="1" x14ac:dyDescent="0.25"/>
    <row r="574" s="28" customFormat="1" x14ac:dyDescent="0.25"/>
    <row r="575" s="28" customFormat="1" x14ac:dyDescent="0.25"/>
    <row r="576" s="28" customFormat="1" x14ac:dyDescent="0.25"/>
    <row r="577" s="28" customFormat="1" x14ac:dyDescent="0.25"/>
    <row r="578" s="28" customFormat="1" x14ac:dyDescent="0.25"/>
    <row r="579" s="28" customFormat="1" x14ac:dyDescent="0.25"/>
    <row r="580" s="28" customFormat="1" x14ac:dyDescent="0.25"/>
    <row r="581" s="28" customFormat="1" x14ac:dyDescent="0.25"/>
    <row r="582" s="28" customFormat="1" x14ac:dyDescent="0.25"/>
    <row r="583" s="28" customFormat="1" x14ac:dyDescent="0.25"/>
    <row r="584" s="28" customFormat="1" x14ac:dyDescent="0.25"/>
    <row r="585" s="28" customFormat="1" x14ac:dyDescent="0.25"/>
    <row r="586" s="28" customFormat="1" x14ac:dyDescent="0.25"/>
    <row r="587" s="28" customFormat="1" x14ac:dyDescent="0.25"/>
    <row r="588" s="28" customFormat="1" x14ac:dyDescent="0.25"/>
    <row r="589" s="28" customFormat="1" x14ac:dyDescent="0.25"/>
    <row r="590" s="28" customFormat="1" x14ac:dyDescent="0.25"/>
    <row r="591" s="28" customFormat="1" x14ac:dyDescent="0.25"/>
    <row r="592" s="28" customFormat="1" x14ac:dyDescent="0.25"/>
    <row r="593" s="28" customFormat="1" x14ac:dyDescent="0.25"/>
    <row r="594" s="28" customFormat="1" x14ac:dyDescent="0.25"/>
    <row r="595" s="28" customFormat="1" x14ac:dyDescent="0.25"/>
    <row r="596" s="28" customFormat="1" x14ac:dyDescent="0.25"/>
    <row r="597" s="28" customFormat="1" x14ac:dyDescent="0.25"/>
    <row r="598" s="28" customFormat="1" x14ac:dyDescent="0.25"/>
    <row r="599" s="28" customFormat="1" x14ac:dyDescent="0.25"/>
    <row r="600" s="28" customFormat="1" x14ac:dyDescent="0.25"/>
    <row r="601" s="28" customFormat="1" x14ac:dyDescent="0.25"/>
    <row r="602" s="28" customFormat="1" x14ac:dyDescent="0.25"/>
    <row r="603" s="28" customFormat="1" x14ac:dyDescent="0.25"/>
    <row r="604" s="28" customFormat="1" x14ac:dyDescent="0.25"/>
    <row r="605" s="28" customFormat="1" x14ac:dyDescent="0.25"/>
    <row r="606" s="28" customFormat="1" x14ac:dyDescent="0.25"/>
    <row r="607" s="28" customFormat="1" x14ac:dyDescent="0.25"/>
    <row r="608" s="28" customFormat="1" x14ac:dyDescent="0.25"/>
    <row r="609" s="28" customFormat="1" x14ac:dyDescent="0.25"/>
    <row r="610" s="28" customFormat="1" x14ac:dyDescent="0.25"/>
    <row r="611" s="28" customFormat="1" x14ac:dyDescent="0.25"/>
    <row r="612" s="28" customFormat="1" x14ac:dyDescent="0.25"/>
    <row r="613" s="28" customFormat="1" x14ac:dyDescent="0.25"/>
    <row r="614" s="28" customFormat="1" x14ac:dyDescent="0.25"/>
    <row r="615" s="28" customFormat="1" x14ac:dyDescent="0.25"/>
    <row r="616" s="28" customFormat="1" x14ac:dyDescent="0.25"/>
    <row r="617" s="28" customFormat="1" x14ac:dyDescent="0.25"/>
    <row r="618" s="28" customFormat="1" x14ac:dyDescent="0.25"/>
    <row r="619" s="28" customFormat="1" x14ac:dyDescent="0.25"/>
    <row r="620" s="28" customFormat="1" x14ac:dyDescent="0.25"/>
    <row r="621" s="28" customFormat="1" x14ac:dyDescent="0.25"/>
    <row r="622" s="28" customFormat="1" x14ac:dyDescent="0.25"/>
    <row r="623" s="28" customFormat="1" x14ac:dyDescent="0.25"/>
    <row r="624" s="28" customFormat="1" x14ac:dyDescent="0.25"/>
    <row r="625" s="28" customFormat="1" x14ac:dyDescent="0.25"/>
    <row r="626" s="28" customFormat="1" x14ac:dyDescent="0.25"/>
    <row r="627" s="28" customFormat="1" x14ac:dyDescent="0.25"/>
    <row r="628" s="28" customFormat="1" x14ac:dyDescent="0.25"/>
    <row r="629" s="28" customFormat="1" x14ac:dyDescent="0.25"/>
    <row r="630" s="28" customFormat="1" x14ac:dyDescent="0.25"/>
    <row r="631" s="28" customFormat="1" x14ac:dyDescent="0.25"/>
    <row r="632" s="28" customFormat="1" x14ac:dyDescent="0.25"/>
    <row r="633" s="28" customFormat="1" x14ac:dyDescent="0.25"/>
    <row r="634" s="28" customFormat="1" x14ac:dyDescent="0.25"/>
    <row r="635" s="28" customFormat="1" x14ac:dyDescent="0.25"/>
    <row r="636" s="28" customFormat="1" x14ac:dyDescent="0.25"/>
    <row r="637" s="28" customFormat="1" x14ac:dyDescent="0.25"/>
    <row r="638" s="28" customFormat="1" x14ac:dyDescent="0.25"/>
    <row r="639" s="28" customFormat="1" x14ac:dyDescent="0.25"/>
    <row r="640" s="28" customFormat="1" x14ac:dyDescent="0.25"/>
    <row r="641" s="28" customFormat="1" x14ac:dyDescent="0.25"/>
    <row r="642" s="28" customFormat="1" x14ac:dyDescent="0.25"/>
    <row r="643" s="28" customFormat="1" x14ac:dyDescent="0.25"/>
    <row r="644" s="28" customFormat="1" x14ac:dyDescent="0.25"/>
    <row r="645" s="28" customFormat="1" x14ac:dyDescent="0.25"/>
    <row r="646" s="28" customFormat="1" x14ac:dyDescent="0.25"/>
    <row r="647" s="28" customFormat="1" x14ac:dyDescent="0.25"/>
    <row r="648" s="28" customFormat="1" x14ac:dyDescent="0.25"/>
    <row r="649" s="28" customFormat="1" x14ac:dyDescent="0.25"/>
    <row r="650" s="28" customFormat="1" x14ac:dyDescent="0.25"/>
    <row r="651" s="28" customFormat="1" x14ac:dyDescent="0.25"/>
    <row r="652" s="28" customFormat="1" x14ac:dyDescent="0.25"/>
    <row r="653" s="28" customFormat="1" x14ac:dyDescent="0.25"/>
    <row r="654" s="28" customFormat="1" x14ac:dyDescent="0.25"/>
    <row r="655" s="28" customFormat="1" x14ac:dyDescent="0.25"/>
    <row r="656" s="28" customFormat="1" x14ac:dyDescent="0.25"/>
    <row r="657" s="28" customFormat="1" x14ac:dyDescent="0.25"/>
    <row r="658" s="28" customFormat="1" x14ac:dyDescent="0.25"/>
    <row r="659" s="28" customFormat="1" x14ac:dyDescent="0.25"/>
    <row r="660" s="28" customFormat="1" x14ac:dyDescent="0.25"/>
    <row r="661" s="28" customFormat="1" x14ac:dyDescent="0.25"/>
    <row r="662" s="28" customFormat="1" x14ac:dyDescent="0.25"/>
    <row r="663" s="28" customFormat="1" x14ac:dyDescent="0.25"/>
    <row r="664" s="28" customFormat="1" x14ac:dyDescent="0.25"/>
    <row r="665" s="28" customFormat="1" x14ac:dyDescent="0.25"/>
    <row r="666" s="28" customFormat="1" x14ac:dyDescent="0.25"/>
    <row r="667" s="28" customFormat="1" x14ac:dyDescent="0.25"/>
    <row r="668" s="28" customFormat="1" x14ac:dyDescent="0.25"/>
    <row r="669" s="28" customFormat="1" x14ac:dyDescent="0.25"/>
    <row r="670" s="28" customFormat="1" x14ac:dyDescent="0.25"/>
    <row r="671" s="28" customFormat="1" x14ac:dyDescent="0.25"/>
    <row r="672" s="28" customFormat="1" x14ac:dyDescent="0.25"/>
    <row r="673" s="28" customFormat="1" x14ac:dyDescent="0.25"/>
    <row r="674" s="28" customFormat="1" x14ac:dyDescent="0.25"/>
    <row r="675" s="28" customFormat="1" x14ac:dyDescent="0.25"/>
    <row r="676" s="28" customFormat="1" x14ac:dyDescent="0.25"/>
    <row r="677" s="28" customFormat="1" x14ac:dyDescent="0.25"/>
    <row r="678" s="28" customFormat="1" x14ac:dyDescent="0.25"/>
    <row r="679" s="28" customFormat="1" x14ac:dyDescent="0.25"/>
    <row r="680" s="28" customFormat="1" x14ac:dyDescent="0.25"/>
    <row r="681" s="28" customFormat="1" x14ac:dyDescent="0.25"/>
    <row r="682" s="28" customFormat="1" x14ac:dyDescent="0.25"/>
    <row r="683" s="28" customFormat="1" x14ac:dyDescent="0.25"/>
    <row r="684" s="28" customFormat="1" x14ac:dyDescent="0.25"/>
    <row r="685" s="28" customFormat="1" x14ac:dyDescent="0.25"/>
    <row r="686" s="28" customFormat="1" x14ac:dyDescent="0.25"/>
    <row r="687" s="28" customFormat="1" x14ac:dyDescent="0.25"/>
    <row r="688" s="28" customFormat="1" x14ac:dyDescent="0.25"/>
    <row r="689" s="28" customFormat="1" x14ac:dyDescent="0.25"/>
    <row r="690" s="28" customFormat="1" x14ac:dyDescent="0.25"/>
    <row r="691" s="28" customFormat="1" x14ac:dyDescent="0.25"/>
    <row r="692" s="28" customFormat="1" x14ac:dyDescent="0.25"/>
    <row r="693" s="28" customFormat="1" x14ac:dyDescent="0.25"/>
    <row r="694" s="28" customFormat="1" x14ac:dyDescent="0.25"/>
    <row r="695" s="28" customFormat="1" x14ac:dyDescent="0.25"/>
    <row r="696" s="28" customFormat="1" x14ac:dyDescent="0.25"/>
    <row r="697" s="28" customFormat="1" x14ac:dyDescent="0.25"/>
    <row r="698" s="28" customFormat="1" x14ac:dyDescent="0.25"/>
    <row r="699" s="28" customFormat="1" x14ac:dyDescent="0.25"/>
    <row r="700" s="28" customFormat="1" x14ac:dyDescent="0.25"/>
    <row r="701" s="28" customFormat="1" x14ac:dyDescent="0.25"/>
    <row r="702" s="28" customFormat="1" x14ac:dyDescent="0.25"/>
    <row r="703" s="28" customFormat="1" x14ac:dyDescent="0.25"/>
    <row r="704" s="28" customFormat="1" x14ac:dyDescent="0.25"/>
    <row r="705" s="28" customFormat="1" x14ac:dyDescent="0.25"/>
    <row r="706" s="28" customFormat="1" x14ac:dyDescent="0.25"/>
    <row r="707" s="28" customFormat="1" x14ac:dyDescent="0.25"/>
    <row r="708" s="28" customFormat="1" x14ac:dyDescent="0.25"/>
    <row r="709" s="28" customFormat="1" x14ac:dyDescent="0.25"/>
    <row r="710" s="28" customFormat="1" x14ac:dyDescent="0.25"/>
    <row r="711" s="28" customFormat="1" x14ac:dyDescent="0.25"/>
    <row r="712" s="28" customFormat="1" x14ac:dyDescent="0.25"/>
    <row r="713" s="28" customFormat="1" x14ac:dyDescent="0.25"/>
    <row r="714" s="28" customFormat="1" x14ac:dyDescent="0.25"/>
    <row r="715" s="28" customFormat="1" x14ac:dyDescent="0.25"/>
    <row r="716" s="28" customFormat="1" x14ac:dyDescent="0.25"/>
    <row r="717" s="28" customFormat="1" x14ac:dyDescent="0.25"/>
    <row r="718" s="28" customFormat="1" x14ac:dyDescent="0.25"/>
    <row r="719" s="28" customFormat="1" x14ac:dyDescent="0.25"/>
    <row r="720" s="28" customFormat="1" x14ac:dyDescent="0.25"/>
    <row r="721" s="28" customFormat="1" x14ac:dyDescent="0.25"/>
    <row r="722" s="28" customFormat="1" x14ac:dyDescent="0.25"/>
    <row r="723" s="28" customFormat="1" x14ac:dyDescent="0.25"/>
    <row r="724" s="28" customFormat="1" x14ac:dyDescent="0.25"/>
    <row r="725" s="28" customFormat="1" x14ac:dyDescent="0.25"/>
    <row r="726" s="28" customFormat="1" x14ac:dyDescent="0.25"/>
    <row r="727" s="28" customFormat="1" x14ac:dyDescent="0.25"/>
    <row r="728" s="28" customFormat="1" x14ac:dyDescent="0.25"/>
    <row r="729" s="28" customFormat="1" x14ac:dyDescent="0.25"/>
    <row r="730" s="28" customFormat="1" x14ac:dyDescent="0.25"/>
    <row r="731" s="28" customFormat="1" x14ac:dyDescent="0.25"/>
    <row r="732" s="28" customFormat="1" x14ac:dyDescent="0.25"/>
    <row r="733" s="28" customFormat="1" x14ac:dyDescent="0.25"/>
    <row r="734" s="28" customFormat="1" x14ac:dyDescent="0.25"/>
    <row r="735" s="28" customFormat="1" x14ac:dyDescent="0.25"/>
    <row r="736" s="28" customFormat="1" x14ac:dyDescent="0.25"/>
    <row r="737" s="28" customFormat="1" x14ac:dyDescent="0.25"/>
    <row r="738" s="28" customFormat="1" x14ac:dyDescent="0.25"/>
    <row r="739" s="28" customFormat="1" x14ac:dyDescent="0.25"/>
    <row r="740" s="28" customFormat="1" x14ac:dyDescent="0.25"/>
    <row r="741" s="28" customFormat="1" x14ac:dyDescent="0.25"/>
    <row r="742" s="28" customFormat="1" x14ac:dyDescent="0.25"/>
    <row r="743" s="28" customFormat="1" x14ac:dyDescent="0.25"/>
    <row r="744" s="28" customFormat="1" x14ac:dyDescent="0.25"/>
    <row r="745" s="28" customFormat="1" x14ac:dyDescent="0.25"/>
    <row r="746" s="28" customFormat="1" x14ac:dyDescent="0.25"/>
    <row r="747" s="28" customFormat="1" x14ac:dyDescent="0.25"/>
    <row r="748" s="28" customFormat="1" x14ac:dyDescent="0.25"/>
    <row r="749" s="28" customFormat="1" x14ac:dyDescent="0.25"/>
    <row r="750" s="28" customFormat="1" x14ac:dyDescent="0.25"/>
    <row r="751" s="28" customFormat="1" x14ac:dyDescent="0.25"/>
    <row r="752" s="28" customFormat="1" x14ac:dyDescent="0.25"/>
    <row r="753" s="28" customFormat="1" x14ac:dyDescent="0.25"/>
    <row r="754" s="28" customFormat="1" x14ac:dyDescent="0.25"/>
    <row r="755" s="28" customFormat="1" x14ac:dyDescent="0.25"/>
    <row r="756" s="28" customFormat="1" x14ac:dyDescent="0.25"/>
    <row r="757" s="28" customFormat="1" x14ac:dyDescent="0.25"/>
    <row r="758" s="28" customFormat="1" x14ac:dyDescent="0.25"/>
    <row r="759" s="28" customFormat="1" x14ac:dyDescent="0.25"/>
    <row r="760" s="28" customFormat="1" x14ac:dyDescent="0.25"/>
    <row r="761" s="28" customFormat="1" x14ac:dyDescent="0.25"/>
    <row r="762" s="28" customFormat="1" x14ac:dyDescent="0.25"/>
    <row r="763" s="28" customFormat="1" x14ac:dyDescent="0.25"/>
    <row r="764" s="28" customFormat="1" x14ac:dyDescent="0.25"/>
    <row r="765" s="28" customFormat="1" x14ac:dyDescent="0.25"/>
    <row r="766" s="28" customFormat="1" x14ac:dyDescent="0.25"/>
    <row r="767" s="28" customFormat="1" x14ac:dyDescent="0.25"/>
    <row r="768" s="28" customFormat="1" x14ac:dyDescent="0.25"/>
    <row r="769" s="28" customFormat="1" x14ac:dyDescent="0.25"/>
    <row r="770" s="28" customFormat="1" x14ac:dyDescent="0.25"/>
    <row r="771" s="28" customFormat="1" x14ac:dyDescent="0.25"/>
    <row r="772" s="28" customFormat="1" x14ac:dyDescent="0.25"/>
    <row r="773" s="28" customFormat="1" x14ac:dyDescent="0.25"/>
    <row r="774" s="28" customFormat="1" x14ac:dyDescent="0.25"/>
    <row r="775" s="28" customFormat="1" x14ac:dyDescent="0.25"/>
    <row r="776" s="28" customFormat="1" x14ac:dyDescent="0.25"/>
    <row r="777" s="28" customFormat="1" x14ac:dyDescent="0.25"/>
    <row r="778" s="28" customFormat="1" x14ac:dyDescent="0.25"/>
    <row r="779" s="28" customFormat="1" x14ac:dyDescent="0.25"/>
    <row r="780" s="28" customFormat="1" x14ac:dyDescent="0.25"/>
    <row r="781" s="28" customFormat="1" x14ac:dyDescent="0.25"/>
    <row r="782" s="28" customFormat="1" x14ac:dyDescent="0.25"/>
    <row r="783" s="28" customFormat="1" x14ac:dyDescent="0.25"/>
    <row r="784" s="28" customFormat="1" x14ac:dyDescent="0.25"/>
    <row r="785" s="28" customFormat="1" x14ac:dyDescent="0.25"/>
    <row r="786" s="28" customFormat="1" x14ac:dyDescent="0.25"/>
    <row r="787" s="28" customFormat="1" x14ac:dyDescent="0.25"/>
    <row r="788" s="28" customFormat="1" x14ac:dyDescent="0.25"/>
    <row r="789" s="28" customFormat="1" x14ac:dyDescent="0.25"/>
    <row r="790" s="28" customFormat="1" x14ac:dyDescent="0.25"/>
    <row r="791" s="28" customFormat="1" x14ac:dyDescent="0.25"/>
    <row r="792" s="28" customFormat="1" x14ac:dyDescent="0.25"/>
    <row r="793" s="28" customFormat="1" x14ac:dyDescent="0.25"/>
    <row r="794" s="28" customFormat="1" x14ac:dyDescent="0.25"/>
    <row r="795" s="28" customFormat="1" x14ac:dyDescent="0.25"/>
    <row r="796" s="28" customFormat="1" x14ac:dyDescent="0.25"/>
    <row r="797" s="28" customFormat="1" x14ac:dyDescent="0.25"/>
    <row r="798" s="28" customFormat="1" x14ac:dyDescent="0.25"/>
    <row r="799" s="28" customFormat="1" x14ac:dyDescent="0.25"/>
    <row r="800" s="28" customFormat="1" x14ac:dyDescent="0.25"/>
    <row r="801" s="28" customFormat="1" x14ac:dyDescent="0.25"/>
    <row r="802" s="28" customFormat="1" x14ac:dyDescent="0.25"/>
    <row r="803" s="28" customFormat="1" x14ac:dyDescent="0.25"/>
    <row r="804" s="28" customFormat="1" x14ac:dyDescent="0.25"/>
    <row r="805" s="28" customFormat="1" x14ac:dyDescent="0.25"/>
    <row r="806" s="28" customFormat="1" x14ac:dyDescent="0.25"/>
    <row r="807" s="28" customFormat="1" x14ac:dyDescent="0.25"/>
    <row r="808" s="28" customFormat="1" x14ac:dyDescent="0.25"/>
    <row r="809" s="28" customFormat="1" x14ac:dyDescent="0.25"/>
    <row r="810" s="28" customFormat="1" x14ac:dyDescent="0.25"/>
    <row r="811" s="28" customFormat="1" x14ac:dyDescent="0.25"/>
    <row r="812" s="28" customFormat="1" x14ac:dyDescent="0.25"/>
    <row r="813" s="28" customFormat="1" x14ac:dyDescent="0.25"/>
    <row r="814" s="28" customFormat="1" x14ac:dyDescent="0.25"/>
    <row r="815" s="28" customFormat="1" x14ac:dyDescent="0.25"/>
    <row r="816" s="28" customFormat="1" x14ac:dyDescent="0.25"/>
    <row r="817" s="28" customFormat="1" x14ac:dyDescent="0.25"/>
    <row r="818" s="28" customFormat="1" x14ac:dyDescent="0.25"/>
    <row r="819" s="28" customFormat="1" x14ac:dyDescent="0.25"/>
    <row r="820" s="28" customFormat="1" x14ac:dyDescent="0.25"/>
    <row r="821" s="28" customFormat="1" x14ac:dyDescent="0.25"/>
    <row r="822" s="28" customFormat="1" x14ac:dyDescent="0.25"/>
    <row r="823" s="28" customFormat="1" x14ac:dyDescent="0.25"/>
    <row r="824" s="28" customFormat="1" x14ac:dyDescent="0.25"/>
    <row r="825" s="28" customFormat="1" x14ac:dyDescent="0.25"/>
    <row r="826" s="28" customFormat="1" x14ac:dyDescent="0.25"/>
    <row r="827" s="28" customFormat="1" x14ac:dyDescent="0.25"/>
    <row r="828" s="28" customFormat="1" x14ac:dyDescent="0.25"/>
    <row r="829" s="28" customFormat="1" x14ac:dyDescent="0.25"/>
    <row r="830" s="28" customFormat="1" x14ac:dyDescent="0.25"/>
    <row r="831" s="28" customFormat="1" x14ac:dyDescent="0.25"/>
    <row r="832" s="28" customFormat="1" x14ac:dyDescent="0.25"/>
    <row r="833" s="28" customFormat="1" x14ac:dyDescent="0.25"/>
    <row r="834" s="28" customFormat="1" x14ac:dyDescent="0.25"/>
    <row r="835" s="28" customFormat="1" x14ac:dyDescent="0.25"/>
    <row r="836" s="28" customFormat="1" x14ac:dyDescent="0.25"/>
    <row r="837" s="28" customFormat="1" x14ac:dyDescent="0.25"/>
    <row r="838" s="28" customFormat="1" x14ac:dyDescent="0.25"/>
    <row r="839" s="28" customFormat="1" x14ac:dyDescent="0.25"/>
    <row r="840" s="28" customFormat="1" x14ac:dyDescent="0.25"/>
    <row r="841" s="28" customFormat="1" x14ac:dyDescent="0.25"/>
    <row r="842" s="28" customFormat="1" x14ac:dyDescent="0.25"/>
    <row r="843" s="28" customFormat="1" x14ac:dyDescent="0.25"/>
    <row r="844" s="28" customFormat="1" x14ac:dyDescent="0.25"/>
    <row r="845" s="28" customFormat="1" x14ac:dyDescent="0.25"/>
    <row r="846" s="28" customFormat="1" x14ac:dyDescent="0.25"/>
    <row r="847" s="28" customFormat="1" x14ac:dyDescent="0.25"/>
    <row r="848" s="28" customFormat="1" x14ac:dyDescent="0.25"/>
    <row r="849" s="28" customFormat="1" x14ac:dyDescent="0.25"/>
    <row r="850" s="28" customFormat="1" x14ac:dyDescent="0.25"/>
    <row r="851" s="28" customFormat="1" x14ac:dyDescent="0.25"/>
    <row r="852" s="28" customFormat="1" x14ac:dyDescent="0.25"/>
    <row r="853" s="28" customFormat="1" x14ac:dyDescent="0.25"/>
    <row r="854" s="28" customFormat="1" x14ac:dyDescent="0.25"/>
    <row r="855" s="28" customFormat="1" x14ac:dyDescent="0.25"/>
    <row r="856" s="28" customFormat="1" x14ac:dyDescent="0.25"/>
    <row r="857" s="28" customFormat="1" x14ac:dyDescent="0.25"/>
    <row r="858" s="28" customFormat="1" x14ac:dyDescent="0.25"/>
    <row r="859" s="28" customFormat="1" x14ac:dyDescent="0.25"/>
    <row r="860" s="28" customFormat="1" x14ac:dyDescent="0.25"/>
    <row r="861" s="28" customFormat="1" x14ac:dyDescent="0.25"/>
    <row r="862" s="28" customFormat="1" x14ac:dyDescent="0.25"/>
    <row r="863" s="28" customFormat="1" x14ac:dyDescent="0.25"/>
    <row r="864" s="28" customFormat="1" x14ac:dyDescent="0.25"/>
    <row r="865" s="28" customFormat="1" x14ac:dyDescent="0.25"/>
    <row r="866" s="28" customFormat="1" x14ac:dyDescent="0.25"/>
    <row r="867" s="28" customFormat="1" x14ac:dyDescent="0.25"/>
    <row r="868" s="28" customFormat="1" x14ac:dyDescent="0.25"/>
    <row r="869" s="28" customFormat="1" x14ac:dyDescent="0.25"/>
    <row r="870" s="28" customFormat="1" x14ac:dyDescent="0.25"/>
    <row r="871" s="28" customFormat="1" x14ac:dyDescent="0.25"/>
    <row r="872" s="28" customFormat="1" x14ac:dyDescent="0.25"/>
    <row r="873" s="28" customFormat="1" x14ac:dyDescent="0.25"/>
    <row r="874" s="28" customFormat="1" x14ac:dyDescent="0.25"/>
    <row r="875" s="28" customFormat="1" x14ac:dyDescent="0.25"/>
    <row r="876" s="28" customFormat="1" x14ac:dyDescent="0.25"/>
    <row r="877" s="28" customFormat="1" x14ac:dyDescent="0.25"/>
    <row r="878" s="28" customFormat="1" x14ac:dyDescent="0.25"/>
    <row r="879" s="28" customFormat="1" x14ac:dyDescent="0.25"/>
    <row r="880" s="28" customFormat="1" x14ac:dyDescent="0.25"/>
    <row r="881" s="28" customFormat="1" x14ac:dyDescent="0.25"/>
    <row r="882" s="28" customFormat="1" x14ac:dyDescent="0.25"/>
    <row r="883" s="28" customFormat="1" x14ac:dyDescent="0.25"/>
    <row r="884" s="28" customFormat="1" x14ac:dyDescent="0.25"/>
    <row r="885" s="28" customFormat="1" x14ac:dyDescent="0.25"/>
    <row r="886" s="28" customFormat="1" x14ac:dyDescent="0.25"/>
    <row r="887" s="28" customFormat="1" x14ac:dyDescent="0.25"/>
    <row r="888" s="28" customFormat="1" x14ac:dyDescent="0.25"/>
    <row r="889" s="28" customFormat="1" x14ac:dyDescent="0.25"/>
    <row r="890" s="28" customFormat="1" x14ac:dyDescent="0.25"/>
    <row r="891" s="28" customFormat="1" x14ac:dyDescent="0.25"/>
    <row r="892" s="28" customFormat="1" x14ac:dyDescent="0.25"/>
    <row r="893" s="28" customFormat="1" x14ac:dyDescent="0.25"/>
    <row r="894" s="28" customFormat="1" x14ac:dyDescent="0.25"/>
    <row r="895" s="28" customFormat="1" x14ac:dyDescent="0.25"/>
    <row r="896" s="28" customFormat="1" x14ac:dyDescent="0.25"/>
    <row r="897" s="28" customFormat="1" x14ac:dyDescent="0.25"/>
    <row r="898" s="28" customFormat="1" x14ac:dyDescent="0.25"/>
    <row r="899" s="28" customFormat="1" x14ac:dyDescent="0.25"/>
    <row r="900" s="28" customFormat="1" x14ac:dyDescent="0.25"/>
    <row r="901" s="28" customFormat="1" x14ac:dyDescent="0.25"/>
    <row r="902" s="28" customFormat="1" x14ac:dyDescent="0.25"/>
    <row r="903" s="28" customFormat="1" x14ac:dyDescent="0.25"/>
    <row r="904" s="28" customFormat="1" x14ac:dyDescent="0.25"/>
    <row r="905" s="28" customFormat="1" x14ac:dyDescent="0.25"/>
    <row r="906" s="28" customFormat="1" x14ac:dyDescent="0.25"/>
    <row r="907" s="28" customFormat="1" x14ac:dyDescent="0.25"/>
    <row r="908" s="28" customFormat="1" x14ac:dyDescent="0.25"/>
    <row r="909" s="28" customFormat="1" x14ac:dyDescent="0.25"/>
    <row r="910" s="28" customFormat="1" x14ac:dyDescent="0.25"/>
    <row r="911" s="28" customFormat="1" x14ac:dyDescent="0.25"/>
    <row r="912" s="28" customFormat="1" x14ac:dyDescent="0.25"/>
    <row r="913" s="28" customFormat="1" x14ac:dyDescent="0.25"/>
    <row r="914" s="28" customFormat="1" x14ac:dyDescent="0.25"/>
    <row r="915" s="28" customFormat="1" x14ac:dyDescent="0.25"/>
    <row r="916" s="28" customFormat="1" x14ac:dyDescent="0.25"/>
    <row r="917" s="28" customFormat="1" x14ac:dyDescent="0.25"/>
    <row r="918" s="28" customFormat="1" x14ac:dyDescent="0.25"/>
    <row r="919" s="28" customFormat="1" x14ac:dyDescent="0.25"/>
    <row r="920" s="28" customFormat="1" x14ac:dyDescent="0.25"/>
    <row r="921" s="28" customFormat="1" x14ac:dyDescent="0.25"/>
    <row r="922" s="28" customFormat="1" x14ac:dyDescent="0.25"/>
    <row r="923" s="28" customFormat="1" x14ac:dyDescent="0.25"/>
    <row r="924" s="28" customFormat="1" x14ac:dyDescent="0.25"/>
    <row r="925" s="28" customFormat="1" x14ac:dyDescent="0.25"/>
    <row r="926" s="28" customFormat="1" x14ac:dyDescent="0.25"/>
    <row r="927" s="28" customFormat="1" x14ac:dyDescent="0.25"/>
    <row r="928" s="28" customFormat="1" x14ac:dyDescent="0.25"/>
    <row r="929" s="28" customFormat="1" x14ac:dyDescent="0.25"/>
    <row r="930" s="28" customFormat="1" x14ac:dyDescent="0.25"/>
    <row r="931" s="28" customFormat="1" x14ac:dyDescent="0.25"/>
    <row r="932" s="28" customFormat="1" x14ac:dyDescent="0.25"/>
    <row r="933" s="28" customFormat="1" x14ac:dyDescent="0.25"/>
    <row r="934" s="28" customFormat="1" x14ac:dyDescent="0.25"/>
    <row r="935" s="28" customFormat="1" x14ac:dyDescent="0.25"/>
    <row r="936" s="28" customFormat="1" x14ac:dyDescent="0.25"/>
    <row r="937" s="28" customFormat="1" x14ac:dyDescent="0.25"/>
    <row r="938" s="28" customFormat="1" x14ac:dyDescent="0.25"/>
    <row r="939" s="28" customFormat="1" x14ac:dyDescent="0.25"/>
    <row r="940" s="28" customFormat="1" x14ac:dyDescent="0.25"/>
    <row r="941" s="28" customFormat="1" x14ac:dyDescent="0.25"/>
    <row r="942" s="28" customFormat="1" x14ac:dyDescent="0.25"/>
    <row r="943" s="28" customFormat="1" x14ac:dyDescent="0.25"/>
    <row r="944" s="28" customFormat="1" x14ac:dyDescent="0.25"/>
    <row r="945" s="28" customFormat="1" x14ac:dyDescent="0.25"/>
    <row r="946" s="28" customFormat="1" x14ac:dyDescent="0.25"/>
    <row r="947" s="28" customFormat="1" x14ac:dyDescent="0.25"/>
    <row r="948" s="28" customFormat="1" x14ac:dyDescent="0.25"/>
    <row r="949" s="28" customFormat="1" x14ac:dyDescent="0.25"/>
    <row r="950" s="28" customFormat="1" x14ac:dyDescent="0.25"/>
    <row r="951" s="28" customFormat="1" x14ac:dyDescent="0.25"/>
    <row r="952" s="28" customFormat="1" x14ac:dyDescent="0.25"/>
    <row r="953" s="28" customFormat="1" x14ac:dyDescent="0.25"/>
    <row r="954" s="28" customFormat="1" x14ac:dyDescent="0.25"/>
    <row r="955" s="28" customFormat="1" x14ac:dyDescent="0.25"/>
    <row r="956" s="28" customFormat="1" x14ac:dyDescent="0.25"/>
    <row r="957" s="28" customFormat="1" x14ac:dyDescent="0.25"/>
    <row r="958" s="28" customFormat="1" x14ac:dyDescent="0.25"/>
    <row r="959" s="28" customFormat="1" x14ac:dyDescent="0.25"/>
    <row r="960" s="28" customFormat="1" x14ac:dyDescent="0.25"/>
    <row r="961" s="28" customFormat="1" x14ac:dyDescent="0.25"/>
    <row r="962" s="28" customFormat="1" x14ac:dyDescent="0.25"/>
    <row r="963" s="28" customFormat="1" x14ac:dyDescent="0.25"/>
    <row r="964" s="28" customFormat="1" x14ac:dyDescent="0.25"/>
    <row r="965" s="28" customFormat="1" x14ac:dyDescent="0.25"/>
    <row r="966" s="28" customFormat="1" x14ac:dyDescent="0.25"/>
    <row r="967" s="28" customFormat="1" x14ac:dyDescent="0.25"/>
    <row r="968" s="28" customFormat="1" x14ac:dyDescent="0.25"/>
    <row r="969" s="28" customFormat="1" x14ac:dyDescent="0.25"/>
    <row r="970" s="28" customFormat="1" x14ac:dyDescent="0.25"/>
    <row r="971" s="28" customFormat="1" x14ac:dyDescent="0.25"/>
    <row r="972" s="28" customFormat="1" x14ac:dyDescent="0.25"/>
    <row r="973" s="28" customFormat="1" x14ac:dyDescent="0.25"/>
    <row r="974" s="28" customFormat="1" x14ac:dyDescent="0.25"/>
    <row r="975" s="28" customFormat="1" x14ac:dyDescent="0.25"/>
    <row r="976" s="28" customFormat="1" x14ac:dyDescent="0.25"/>
    <row r="977" s="28" customFormat="1" x14ac:dyDescent="0.25"/>
    <row r="978" s="28" customFormat="1" x14ac:dyDescent="0.25"/>
    <row r="979" s="28" customFormat="1" x14ac:dyDescent="0.25"/>
    <row r="980" s="28" customFormat="1" x14ac:dyDescent="0.25"/>
    <row r="981" s="28" customFormat="1" x14ac:dyDescent="0.25"/>
    <row r="982" s="28" customFormat="1" x14ac:dyDescent="0.25"/>
    <row r="983" s="28" customFormat="1" x14ac:dyDescent="0.25"/>
  </sheetData>
  <sheetProtection formatCells="0" formatColumns="0" formatRows="0" insertColumns="0" insertRows="0" insertHyperlinks="0" deleteColumns="0" deleteRows="0" sort="0" autoFilter="0" pivotTables="0"/>
  <mergeCells count="31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O8:O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L7:L9"/>
    <mergeCell ref="P8:R8"/>
    <mergeCell ref="S8:V8"/>
    <mergeCell ref="W8:W9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9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 t="s">
        <v>51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май!D12</f>
        <v>ПС-Лашма ф3 ВЛ-10кВ</v>
      </c>
      <c r="B6" s="109">
        <f>май!F12</f>
        <v>44677.375</v>
      </c>
      <c r="C6" s="109">
        <f t="shared" ref="C6:C9" si="0">B6</f>
        <v>44677.375</v>
      </c>
      <c r="D6" s="109">
        <f>май!G12</f>
        <v>44677.458333333336</v>
      </c>
      <c r="E6" s="109">
        <f t="shared" ref="E6:E9" si="1">D6</f>
        <v>44677.458333333336</v>
      </c>
      <c r="F6" s="110"/>
      <c r="G6" s="111"/>
      <c r="H6" s="111" t="str">
        <f>май!H12</f>
        <v>П</v>
      </c>
    </row>
    <row r="7" spans="1:10" ht="16.5" customHeight="1" x14ac:dyDescent="0.25">
      <c r="A7" s="117" t="str">
        <f>май!D13</f>
        <v>ТП-9,ф.2 ВЛ-0,4кВ Елатьма</v>
      </c>
      <c r="B7" s="109">
        <f>май!F13</f>
        <v>44677.395833333336</v>
      </c>
      <c r="C7" s="109">
        <f t="shared" si="0"/>
        <v>44677.395833333336</v>
      </c>
      <c r="D7" s="109">
        <f>май!G13</f>
        <v>44677.520833333336</v>
      </c>
      <c r="E7" s="109">
        <f t="shared" si="1"/>
        <v>44677.520833333336</v>
      </c>
      <c r="F7" s="110"/>
      <c r="G7" s="111"/>
      <c r="H7" s="111" t="str">
        <f>май!H13</f>
        <v>П</v>
      </c>
    </row>
    <row r="8" spans="1:10" ht="16.5" customHeight="1" x14ac:dyDescent="0.25">
      <c r="A8" s="117" t="str">
        <f>май!D14</f>
        <v>ПС-Лашма ЗТП-8 ф2 ВЛ-0,4кВ</v>
      </c>
      <c r="B8" s="109">
        <f>май!F14</f>
        <v>44679.4375</v>
      </c>
      <c r="C8" s="109">
        <f t="shared" si="0"/>
        <v>44679.4375</v>
      </c>
      <c r="D8" s="109">
        <f>май!G14</f>
        <v>44679.5</v>
      </c>
      <c r="E8" s="109">
        <f t="shared" si="1"/>
        <v>44679.5</v>
      </c>
      <c r="F8" s="110"/>
      <c r="G8" s="111"/>
      <c r="H8" s="111" t="str">
        <f>май!H14</f>
        <v>П</v>
      </c>
    </row>
    <row r="9" spans="1:10" ht="16.5" customHeight="1" x14ac:dyDescent="0.25">
      <c r="A9" s="117" t="str">
        <f>май!D15</f>
        <v>ПС-Лашма ЗТП-8 ф3 ВЛ-0,4кВ</v>
      </c>
      <c r="B9" s="109">
        <f>май!F15</f>
        <v>44679.520833333336</v>
      </c>
      <c r="C9" s="109">
        <f t="shared" si="0"/>
        <v>44679.520833333336</v>
      </c>
      <c r="D9" s="109">
        <f>май!G15</f>
        <v>44679.583333333336</v>
      </c>
      <c r="E9" s="109">
        <f t="shared" si="1"/>
        <v>44679.583333333336</v>
      </c>
      <c r="F9" s="110"/>
      <c r="G9" s="111"/>
      <c r="H9" s="111" t="str">
        <f>май!H15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000"/>
  <sheetViews>
    <sheetView topLeftCell="A7" workbookViewId="0">
      <selection activeCell="AD9" sqref="AD9"/>
    </sheetView>
  </sheetViews>
  <sheetFormatPr defaultRowHeight="14.3" x14ac:dyDescent="0.25"/>
  <cols>
    <col min="1" max="1" width="9.125" style="139"/>
    <col min="2" max="2" width="18.25" style="139" customWidth="1"/>
    <col min="3" max="3" width="9.125" style="139"/>
    <col min="4" max="4" width="27.875" style="139" customWidth="1"/>
    <col min="5" max="5" width="9.125" style="139"/>
    <col min="6" max="6" width="18.25" style="139" customWidth="1"/>
    <col min="7" max="7" width="16.125" style="139" customWidth="1"/>
    <col min="8" max="9" width="9.125" style="139"/>
    <col min="10" max="10" width="14.875" customWidth="1"/>
    <col min="11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30" x14ac:dyDescent="0.25">
      <c r="A1" s="241"/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</row>
    <row r="2" spans="1:30" x14ac:dyDescent="0.25">
      <c r="A2" t="s">
        <v>13</v>
      </c>
      <c r="B2"/>
      <c r="C2"/>
      <c r="D2"/>
      <c r="E2"/>
      <c r="F2"/>
      <c r="G2"/>
      <c r="H2"/>
      <c r="I2"/>
      <c r="Q2" s="129" t="s">
        <v>135</v>
      </c>
      <c r="R2" s="139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30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30" x14ac:dyDescent="0.25">
      <c r="A4" s="242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30" s="139" customFormat="1" ht="27.7" customHeight="1" thickBot="1" x14ac:dyDescent="0.3">
      <c r="A5" s="140"/>
      <c r="B5" s="140"/>
      <c r="C5" s="140"/>
      <c r="D5" s="140"/>
      <c r="E5" s="140"/>
      <c r="F5" s="14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30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30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30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30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30" ht="17.350000000000001" customHeight="1" thickBot="1" x14ac:dyDescent="0.3">
      <c r="A10" s="141">
        <v>1</v>
      </c>
      <c r="B10" s="141">
        <v>2</v>
      </c>
      <c r="C10" s="141">
        <v>3</v>
      </c>
      <c r="D10" s="141">
        <v>4</v>
      </c>
      <c r="E10" s="141">
        <v>5</v>
      </c>
      <c r="F10" s="141">
        <v>6</v>
      </c>
      <c r="G10" s="141">
        <v>7</v>
      </c>
      <c r="H10" s="141">
        <v>8</v>
      </c>
      <c r="I10" s="141">
        <v>9</v>
      </c>
      <c r="J10" s="141">
        <v>10</v>
      </c>
      <c r="K10" s="141">
        <v>11</v>
      </c>
      <c r="L10" s="141">
        <v>12</v>
      </c>
      <c r="M10" s="141">
        <v>13</v>
      </c>
      <c r="N10" s="141">
        <v>14</v>
      </c>
      <c r="O10" s="141">
        <v>15</v>
      </c>
      <c r="P10" s="141">
        <v>16</v>
      </c>
      <c r="Q10" s="141">
        <v>17</v>
      </c>
      <c r="R10" s="141">
        <v>18</v>
      </c>
      <c r="S10" s="141">
        <v>19</v>
      </c>
      <c r="T10" s="141">
        <v>20</v>
      </c>
      <c r="U10" s="141">
        <v>21</v>
      </c>
      <c r="V10" s="141">
        <v>22</v>
      </c>
      <c r="W10" s="141">
        <v>23</v>
      </c>
      <c r="X10" s="141">
        <v>24</v>
      </c>
      <c r="Y10" s="141">
        <v>25</v>
      </c>
      <c r="Z10" s="141">
        <v>26</v>
      </c>
      <c r="AA10" s="141">
        <v>27</v>
      </c>
    </row>
    <row r="11" spans="1:30" s="142" customFormat="1" ht="16.5" customHeight="1" x14ac:dyDescent="0.25">
      <c r="A11" s="134">
        <v>1</v>
      </c>
      <c r="B11" s="72" t="s">
        <v>10</v>
      </c>
      <c r="C11" s="134" t="s">
        <v>136</v>
      </c>
      <c r="D11" s="134" t="s">
        <v>147</v>
      </c>
      <c r="E11" s="134" t="s">
        <v>12</v>
      </c>
      <c r="F11" s="76">
        <v>44715.604166666664</v>
      </c>
      <c r="G11" s="76">
        <v>44715.645833333336</v>
      </c>
      <c r="H11" s="134" t="s">
        <v>0</v>
      </c>
      <c r="I11" s="78">
        <f>(G11-F11)/$AD$9</f>
        <v>1.0000000001164153</v>
      </c>
      <c r="J11" s="125" t="s">
        <v>148</v>
      </c>
      <c r="K11" s="125">
        <v>0</v>
      </c>
      <c r="L11" s="125">
        <v>0</v>
      </c>
      <c r="M11" s="125">
        <v>241</v>
      </c>
      <c r="N11" s="125">
        <v>0</v>
      </c>
      <c r="O11" s="125">
        <v>0</v>
      </c>
      <c r="P11" s="125">
        <v>241</v>
      </c>
      <c r="Q11" s="125">
        <v>0</v>
      </c>
      <c r="R11" s="125">
        <v>0</v>
      </c>
      <c r="S11" s="125">
        <v>0</v>
      </c>
      <c r="T11" s="125">
        <v>241</v>
      </c>
      <c r="U11" s="125">
        <v>0</v>
      </c>
      <c r="V11" s="135">
        <f>0.22*T11</f>
        <v>53.02</v>
      </c>
      <c r="W11" s="125"/>
      <c r="X11" s="125" t="s">
        <v>138</v>
      </c>
      <c r="Y11" s="125" t="s">
        <v>139</v>
      </c>
      <c r="Z11" s="125" t="s">
        <v>140</v>
      </c>
      <c r="AA11" s="125">
        <v>0</v>
      </c>
      <c r="AB11" s="136"/>
      <c r="AC11" s="136"/>
    </row>
    <row r="12" spans="1:30" s="142" customFormat="1" ht="16.3" x14ac:dyDescent="0.25">
      <c r="A12" s="134">
        <v>2</v>
      </c>
      <c r="B12" s="72" t="s">
        <v>7</v>
      </c>
      <c r="C12" s="73" t="s">
        <v>11</v>
      </c>
      <c r="D12" s="73" t="s">
        <v>78</v>
      </c>
      <c r="E12" s="77" t="s">
        <v>58</v>
      </c>
      <c r="F12" s="76">
        <v>44720.381944444445</v>
      </c>
      <c r="G12" s="76">
        <v>44720.548611111109</v>
      </c>
      <c r="H12" s="92" t="s">
        <v>77</v>
      </c>
      <c r="I12" s="78">
        <f>(G12-F12)/$AD$9</f>
        <v>3.9999999999417923</v>
      </c>
      <c r="J12" s="126" t="s">
        <v>149</v>
      </c>
      <c r="K12" s="126">
        <v>0</v>
      </c>
      <c r="L12" s="126">
        <v>0</v>
      </c>
      <c r="M12" s="126">
        <v>123</v>
      </c>
      <c r="N12" s="125">
        <v>0</v>
      </c>
      <c r="O12" s="125">
        <v>0</v>
      </c>
      <c r="P12" s="126">
        <v>123</v>
      </c>
      <c r="Q12" s="125">
        <v>0</v>
      </c>
      <c r="R12" s="125">
        <v>0</v>
      </c>
      <c r="S12" s="125">
        <v>0</v>
      </c>
      <c r="T12" s="126">
        <v>123</v>
      </c>
      <c r="U12" s="125">
        <v>0</v>
      </c>
      <c r="V12" s="135">
        <f>0.22*T12</f>
        <v>27.06</v>
      </c>
      <c r="W12" s="126"/>
      <c r="X12" s="126"/>
      <c r="Y12" s="126"/>
      <c r="Z12" s="126"/>
      <c r="AA12" s="126">
        <v>1</v>
      </c>
    </row>
    <row r="13" spans="1:30" s="142" customFormat="1" ht="16.3" x14ac:dyDescent="0.25">
      <c r="A13" s="134">
        <v>3</v>
      </c>
      <c r="B13" s="72" t="s">
        <v>7</v>
      </c>
      <c r="C13" s="73" t="s">
        <v>11</v>
      </c>
      <c r="D13" s="73" t="s">
        <v>150</v>
      </c>
      <c r="E13" s="77">
        <v>0.38</v>
      </c>
      <c r="F13" s="76">
        <v>44735.375</v>
      </c>
      <c r="G13" s="76">
        <v>44735.541666666664</v>
      </c>
      <c r="H13" s="92" t="s">
        <v>77</v>
      </c>
      <c r="I13" s="78">
        <f>(G13-F13)/$AD$9</f>
        <v>3.9999999999417923</v>
      </c>
      <c r="J13" s="126" t="s">
        <v>151</v>
      </c>
      <c r="K13" s="126">
        <v>0</v>
      </c>
      <c r="L13" s="126">
        <v>0</v>
      </c>
      <c r="M13" s="126">
        <v>201</v>
      </c>
      <c r="N13" s="125">
        <v>0</v>
      </c>
      <c r="O13" s="125">
        <v>0</v>
      </c>
      <c r="P13" s="126">
        <v>201</v>
      </c>
      <c r="Q13" s="125">
        <v>0</v>
      </c>
      <c r="R13" s="125">
        <v>0</v>
      </c>
      <c r="S13" s="125">
        <v>0</v>
      </c>
      <c r="T13" s="126">
        <v>201</v>
      </c>
      <c r="U13" s="125">
        <v>0</v>
      </c>
      <c r="V13" s="135">
        <f>0.22*T13</f>
        <v>44.22</v>
      </c>
      <c r="W13" s="127"/>
      <c r="X13" s="127"/>
      <c r="Y13" s="127"/>
      <c r="Z13" s="126"/>
      <c r="AA13" s="126">
        <v>1</v>
      </c>
    </row>
    <row r="14" spans="1:30" s="142" customFormat="1" ht="16.3" x14ac:dyDescent="0.25">
      <c r="A14" s="134">
        <v>4</v>
      </c>
      <c r="B14" s="72" t="s">
        <v>7</v>
      </c>
      <c r="C14" s="73" t="s">
        <v>11</v>
      </c>
      <c r="D14" s="73" t="s">
        <v>152</v>
      </c>
      <c r="E14" s="134" t="s">
        <v>12</v>
      </c>
      <c r="F14" s="76">
        <v>44741.540277777778</v>
      </c>
      <c r="G14" s="76">
        <v>44741.572222222225</v>
      </c>
      <c r="H14" s="92" t="s">
        <v>77</v>
      </c>
      <c r="I14" s="78">
        <f>(G14-F14)/$AD$9</f>
        <v>0.76666666672099382</v>
      </c>
      <c r="J14" s="126" t="s">
        <v>153</v>
      </c>
      <c r="K14" s="126">
        <v>0</v>
      </c>
      <c r="L14" s="126">
        <v>0</v>
      </c>
      <c r="M14" s="126">
        <v>722</v>
      </c>
      <c r="N14" s="126">
        <v>0</v>
      </c>
      <c r="O14" s="126">
        <v>0</v>
      </c>
      <c r="P14" s="126">
        <v>722</v>
      </c>
      <c r="Q14" s="126">
        <v>0</v>
      </c>
      <c r="R14" s="126">
        <v>0</v>
      </c>
      <c r="S14" s="126">
        <v>0</v>
      </c>
      <c r="T14" s="126">
        <v>722</v>
      </c>
      <c r="U14" s="126">
        <v>0</v>
      </c>
      <c r="V14" s="135">
        <f>0.22*T14</f>
        <v>158.84</v>
      </c>
      <c r="W14" s="126"/>
      <c r="X14" s="126"/>
      <c r="Y14" s="126"/>
      <c r="Z14" s="126"/>
      <c r="AA14" s="126">
        <v>1</v>
      </c>
    </row>
    <row r="15" spans="1:30" s="143" customFormat="1" x14ac:dyDescent="0.25">
      <c r="A15" s="137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</row>
    <row r="16" spans="1:30" s="143" customFormat="1" x14ac:dyDescent="0.25">
      <c r="A16" s="137"/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</row>
    <row r="17" spans="1:27" s="143" customFormat="1" x14ac:dyDescent="0.25">
      <c r="A17" s="137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</row>
    <row r="18" spans="1:27" s="143" customFormat="1" x14ac:dyDescent="0.25">
      <c r="A18" s="137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</row>
    <row r="19" spans="1:27" s="143" customFormat="1" x14ac:dyDescent="0.25"/>
    <row r="20" spans="1:27" s="143" customFormat="1" x14ac:dyDescent="0.25"/>
    <row r="21" spans="1:27" s="143" customFormat="1" x14ac:dyDescent="0.25"/>
    <row r="22" spans="1:27" s="143" customFormat="1" x14ac:dyDescent="0.25"/>
    <row r="23" spans="1:27" s="143" customFormat="1" x14ac:dyDescent="0.25"/>
    <row r="24" spans="1:27" s="143" customFormat="1" x14ac:dyDescent="0.25"/>
    <row r="25" spans="1:27" s="143" customFormat="1" x14ac:dyDescent="0.25"/>
    <row r="26" spans="1:27" s="143" customFormat="1" x14ac:dyDescent="0.25"/>
    <row r="27" spans="1:27" s="143" customFormat="1" x14ac:dyDescent="0.25"/>
    <row r="28" spans="1:27" s="143" customFormat="1" x14ac:dyDescent="0.25"/>
    <row r="29" spans="1:27" s="143" customFormat="1" x14ac:dyDescent="0.25"/>
    <row r="30" spans="1:27" s="143" customFormat="1" x14ac:dyDescent="0.25"/>
    <row r="31" spans="1:27" s="143" customFormat="1" x14ac:dyDescent="0.25"/>
    <row r="32" spans="1:27" s="143" customFormat="1" x14ac:dyDescent="0.25"/>
    <row r="33" s="143" customFormat="1" x14ac:dyDescent="0.25"/>
    <row r="34" s="143" customFormat="1" x14ac:dyDescent="0.25"/>
    <row r="35" s="143" customFormat="1" x14ac:dyDescent="0.25"/>
    <row r="36" s="143" customFormat="1" x14ac:dyDescent="0.25"/>
    <row r="37" s="143" customFormat="1" x14ac:dyDescent="0.25"/>
    <row r="38" s="143" customFormat="1" x14ac:dyDescent="0.25"/>
    <row r="39" s="143" customFormat="1" x14ac:dyDescent="0.25"/>
    <row r="40" s="143" customFormat="1" x14ac:dyDescent="0.25"/>
    <row r="41" s="143" customFormat="1" x14ac:dyDescent="0.25"/>
    <row r="42" s="143" customFormat="1" x14ac:dyDescent="0.25"/>
    <row r="43" s="143" customFormat="1" x14ac:dyDescent="0.25"/>
    <row r="44" s="143" customFormat="1" x14ac:dyDescent="0.25"/>
    <row r="45" s="143" customFormat="1" x14ac:dyDescent="0.25"/>
    <row r="46" s="143" customFormat="1" x14ac:dyDescent="0.25"/>
    <row r="47" s="143" customFormat="1" x14ac:dyDescent="0.25"/>
    <row r="48" s="143" customFormat="1" x14ac:dyDescent="0.25"/>
    <row r="49" s="143" customFormat="1" x14ac:dyDescent="0.25"/>
    <row r="50" s="143" customFormat="1" x14ac:dyDescent="0.25"/>
    <row r="51" s="143" customFormat="1" x14ac:dyDescent="0.25"/>
    <row r="52" s="143" customFormat="1" x14ac:dyDescent="0.25"/>
    <row r="53" s="143" customFormat="1" x14ac:dyDescent="0.25"/>
    <row r="54" s="143" customFormat="1" x14ac:dyDescent="0.25"/>
    <row r="55" s="143" customFormat="1" x14ac:dyDescent="0.25"/>
    <row r="56" s="143" customFormat="1" x14ac:dyDescent="0.25"/>
    <row r="57" s="143" customFormat="1" x14ac:dyDescent="0.25"/>
    <row r="58" s="143" customFormat="1" x14ac:dyDescent="0.25"/>
    <row r="59" s="143" customFormat="1" x14ac:dyDescent="0.25"/>
    <row r="60" s="143" customFormat="1" x14ac:dyDescent="0.25"/>
    <row r="61" s="143" customFormat="1" x14ac:dyDescent="0.25"/>
    <row r="62" s="143" customFormat="1" x14ac:dyDescent="0.25"/>
    <row r="63" s="143" customFormat="1" x14ac:dyDescent="0.25"/>
    <row r="64" s="143" customFormat="1" x14ac:dyDescent="0.25"/>
    <row r="65" s="143" customFormat="1" x14ac:dyDescent="0.25"/>
    <row r="66" s="143" customFormat="1" x14ac:dyDescent="0.25"/>
    <row r="67" s="143" customFormat="1" x14ac:dyDescent="0.25"/>
    <row r="68" s="143" customFormat="1" x14ac:dyDescent="0.25"/>
    <row r="69" s="143" customFormat="1" x14ac:dyDescent="0.25"/>
    <row r="70" s="143" customFormat="1" x14ac:dyDescent="0.25"/>
    <row r="71" s="143" customFormat="1" x14ac:dyDescent="0.25"/>
    <row r="72" s="143" customFormat="1" x14ac:dyDescent="0.25"/>
    <row r="73" s="143" customFormat="1" x14ac:dyDescent="0.25"/>
    <row r="74" s="143" customFormat="1" x14ac:dyDescent="0.25"/>
    <row r="75" s="143" customFormat="1" x14ac:dyDescent="0.25"/>
    <row r="76" s="143" customFormat="1" x14ac:dyDescent="0.25"/>
    <row r="77" s="143" customFormat="1" x14ac:dyDescent="0.25"/>
    <row r="78" s="143" customFormat="1" x14ac:dyDescent="0.25"/>
    <row r="79" s="143" customFormat="1" x14ac:dyDescent="0.25"/>
    <row r="80" s="143" customFormat="1" x14ac:dyDescent="0.25"/>
    <row r="81" s="143" customFormat="1" x14ac:dyDescent="0.25"/>
    <row r="82" s="143" customFormat="1" x14ac:dyDescent="0.25"/>
    <row r="83" s="143" customFormat="1" x14ac:dyDescent="0.25"/>
    <row r="84" s="143" customFormat="1" x14ac:dyDescent="0.25"/>
    <row r="85" s="143" customFormat="1" x14ac:dyDescent="0.25"/>
    <row r="86" s="143" customFormat="1" x14ac:dyDescent="0.25"/>
    <row r="87" s="143" customFormat="1" x14ac:dyDescent="0.25"/>
    <row r="88" s="143" customFormat="1" x14ac:dyDescent="0.25"/>
    <row r="89" s="143" customFormat="1" x14ac:dyDescent="0.25"/>
    <row r="90" s="143" customFormat="1" x14ac:dyDescent="0.25"/>
    <row r="91" s="143" customFormat="1" x14ac:dyDescent="0.25"/>
    <row r="92" s="143" customFormat="1" x14ac:dyDescent="0.25"/>
    <row r="93" s="143" customFormat="1" x14ac:dyDescent="0.25"/>
    <row r="94" s="143" customFormat="1" x14ac:dyDescent="0.25"/>
    <row r="95" s="143" customFormat="1" x14ac:dyDescent="0.25"/>
    <row r="96" s="143" customFormat="1" x14ac:dyDescent="0.25"/>
    <row r="97" s="143" customFormat="1" x14ac:dyDescent="0.25"/>
    <row r="98" s="143" customFormat="1" x14ac:dyDescent="0.25"/>
    <row r="99" s="143" customFormat="1" x14ac:dyDescent="0.25"/>
    <row r="100" s="143" customFormat="1" x14ac:dyDescent="0.25"/>
    <row r="101" s="143" customFormat="1" x14ac:dyDescent="0.25"/>
    <row r="102" s="143" customFormat="1" x14ac:dyDescent="0.25"/>
    <row r="103" s="143" customFormat="1" x14ac:dyDescent="0.25"/>
    <row r="104" s="143" customFormat="1" x14ac:dyDescent="0.25"/>
    <row r="105" s="143" customFormat="1" x14ac:dyDescent="0.25"/>
    <row r="106" s="143" customFormat="1" x14ac:dyDescent="0.25"/>
    <row r="107" s="143" customFormat="1" x14ac:dyDescent="0.25"/>
    <row r="108" s="143" customFormat="1" x14ac:dyDescent="0.25"/>
    <row r="109" s="143" customFormat="1" x14ac:dyDescent="0.25"/>
    <row r="110" s="143" customFormat="1" x14ac:dyDescent="0.25"/>
    <row r="111" s="143" customFormat="1" x14ac:dyDescent="0.25"/>
    <row r="112" s="143" customFormat="1" x14ac:dyDescent="0.25"/>
    <row r="113" s="143" customFormat="1" x14ac:dyDescent="0.25"/>
    <row r="114" s="143" customFormat="1" x14ac:dyDescent="0.25"/>
    <row r="115" s="143" customFormat="1" x14ac:dyDescent="0.25"/>
    <row r="116" s="143" customFormat="1" x14ac:dyDescent="0.25"/>
    <row r="117" s="143" customFormat="1" x14ac:dyDescent="0.25"/>
    <row r="118" s="143" customFormat="1" x14ac:dyDescent="0.25"/>
    <row r="119" s="143" customFormat="1" x14ac:dyDescent="0.25"/>
    <row r="120" s="143" customFormat="1" x14ac:dyDescent="0.25"/>
    <row r="121" s="143" customFormat="1" x14ac:dyDescent="0.25"/>
    <row r="122" s="143" customFormat="1" x14ac:dyDescent="0.25"/>
    <row r="123" s="143" customFormat="1" x14ac:dyDescent="0.25"/>
    <row r="124" s="143" customFormat="1" x14ac:dyDescent="0.25"/>
    <row r="125" s="143" customFormat="1" x14ac:dyDescent="0.25"/>
    <row r="126" s="143" customFormat="1" x14ac:dyDescent="0.25"/>
    <row r="127" s="143" customFormat="1" x14ac:dyDescent="0.25"/>
    <row r="128" s="143" customFormat="1" x14ac:dyDescent="0.25"/>
    <row r="129" s="143" customFormat="1" x14ac:dyDescent="0.25"/>
    <row r="130" s="143" customFormat="1" x14ac:dyDescent="0.25"/>
    <row r="131" s="143" customFormat="1" x14ac:dyDescent="0.25"/>
    <row r="132" s="143" customFormat="1" x14ac:dyDescent="0.25"/>
    <row r="133" s="143" customFormat="1" x14ac:dyDescent="0.25"/>
    <row r="134" s="143" customFormat="1" x14ac:dyDescent="0.25"/>
    <row r="135" s="143" customFormat="1" x14ac:dyDescent="0.25"/>
    <row r="136" s="143" customFormat="1" x14ac:dyDescent="0.25"/>
    <row r="137" s="143" customFormat="1" x14ac:dyDescent="0.25"/>
    <row r="138" s="143" customFormat="1" x14ac:dyDescent="0.25"/>
    <row r="139" s="143" customFormat="1" x14ac:dyDescent="0.25"/>
    <row r="140" s="143" customFormat="1" x14ac:dyDescent="0.25"/>
    <row r="141" s="143" customFormat="1" x14ac:dyDescent="0.25"/>
    <row r="142" s="143" customFormat="1" x14ac:dyDescent="0.25"/>
    <row r="143" s="143" customFormat="1" x14ac:dyDescent="0.25"/>
    <row r="144" s="143" customFormat="1" x14ac:dyDescent="0.25"/>
    <row r="145" s="143" customFormat="1" x14ac:dyDescent="0.25"/>
    <row r="146" s="143" customFormat="1" x14ac:dyDescent="0.25"/>
    <row r="147" s="143" customFormat="1" x14ac:dyDescent="0.25"/>
    <row r="148" s="143" customFormat="1" x14ac:dyDescent="0.25"/>
    <row r="149" s="143" customFormat="1" x14ac:dyDescent="0.25"/>
    <row r="150" s="143" customFormat="1" x14ac:dyDescent="0.25"/>
    <row r="151" s="143" customFormat="1" x14ac:dyDescent="0.25"/>
    <row r="152" s="143" customFormat="1" x14ac:dyDescent="0.25"/>
    <row r="153" s="143" customFormat="1" x14ac:dyDescent="0.25"/>
    <row r="154" s="143" customFormat="1" x14ac:dyDescent="0.25"/>
    <row r="155" s="143" customFormat="1" x14ac:dyDescent="0.25"/>
    <row r="156" s="143" customFormat="1" x14ac:dyDescent="0.25"/>
    <row r="157" s="143" customFormat="1" x14ac:dyDescent="0.25"/>
    <row r="158" s="143" customFormat="1" x14ac:dyDescent="0.25"/>
    <row r="159" s="143" customFormat="1" x14ac:dyDescent="0.25"/>
    <row r="160" s="143" customFormat="1" x14ac:dyDescent="0.25"/>
    <row r="161" s="143" customFormat="1" x14ac:dyDescent="0.25"/>
    <row r="162" s="143" customFormat="1" x14ac:dyDescent="0.25"/>
    <row r="163" s="143" customFormat="1" x14ac:dyDescent="0.25"/>
    <row r="164" s="143" customFormat="1" x14ac:dyDescent="0.25"/>
    <row r="165" s="143" customFormat="1" x14ac:dyDescent="0.25"/>
    <row r="166" s="143" customFormat="1" x14ac:dyDescent="0.25"/>
    <row r="167" s="143" customFormat="1" x14ac:dyDescent="0.25"/>
    <row r="168" s="143" customFormat="1" x14ac:dyDescent="0.25"/>
    <row r="169" s="143" customFormat="1" x14ac:dyDescent="0.25"/>
    <row r="170" s="143" customFormat="1" x14ac:dyDescent="0.25"/>
    <row r="171" s="143" customFormat="1" x14ac:dyDescent="0.25"/>
    <row r="172" s="143" customFormat="1" x14ac:dyDescent="0.25"/>
    <row r="173" s="143" customFormat="1" x14ac:dyDescent="0.25"/>
    <row r="174" s="143" customFormat="1" x14ac:dyDescent="0.25"/>
    <row r="175" s="143" customFormat="1" x14ac:dyDescent="0.25"/>
    <row r="176" s="143" customFormat="1" x14ac:dyDescent="0.25"/>
    <row r="177" s="143" customFormat="1" x14ac:dyDescent="0.25"/>
    <row r="178" s="143" customFormat="1" x14ac:dyDescent="0.25"/>
    <row r="179" s="143" customFormat="1" x14ac:dyDescent="0.25"/>
    <row r="180" s="143" customFormat="1" x14ac:dyDescent="0.25"/>
    <row r="181" s="143" customFormat="1" x14ac:dyDescent="0.25"/>
    <row r="182" s="143" customFormat="1" x14ac:dyDescent="0.25"/>
    <row r="183" s="143" customFormat="1" x14ac:dyDescent="0.25"/>
    <row r="184" s="143" customFormat="1" x14ac:dyDescent="0.25"/>
    <row r="185" s="143" customFormat="1" x14ac:dyDescent="0.25"/>
    <row r="186" s="143" customFormat="1" x14ac:dyDescent="0.25"/>
    <row r="187" s="143" customFormat="1" x14ac:dyDescent="0.25"/>
    <row r="188" s="143" customFormat="1" x14ac:dyDescent="0.25"/>
    <row r="189" s="143" customFormat="1" x14ac:dyDescent="0.25"/>
    <row r="190" s="143" customFormat="1" x14ac:dyDescent="0.25"/>
    <row r="191" s="143" customFormat="1" x14ac:dyDescent="0.25"/>
    <row r="192" s="143" customFormat="1" x14ac:dyDescent="0.25"/>
    <row r="193" s="143" customFormat="1" x14ac:dyDescent="0.25"/>
    <row r="194" s="143" customFormat="1" x14ac:dyDescent="0.25"/>
    <row r="195" s="143" customFormat="1" x14ac:dyDescent="0.25"/>
    <row r="196" s="143" customFormat="1" x14ac:dyDescent="0.25"/>
    <row r="197" s="143" customFormat="1" x14ac:dyDescent="0.25"/>
    <row r="198" s="143" customFormat="1" x14ac:dyDescent="0.25"/>
    <row r="199" s="143" customFormat="1" x14ac:dyDescent="0.25"/>
    <row r="200" s="143" customFormat="1" x14ac:dyDescent="0.25"/>
    <row r="201" s="143" customFormat="1" x14ac:dyDescent="0.25"/>
    <row r="202" s="143" customFormat="1" x14ac:dyDescent="0.25"/>
    <row r="203" s="143" customFormat="1" x14ac:dyDescent="0.25"/>
    <row r="204" s="143" customFormat="1" x14ac:dyDescent="0.25"/>
    <row r="205" s="143" customFormat="1" x14ac:dyDescent="0.25"/>
    <row r="206" s="143" customFormat="1" x14ac:dyDescent="0.25"/>
    <row r="207" s="143" customFormat="1" x14ac:dyDescent="0.25"/>
    <row r="208" s="143" customFormat="1" x14ac:dyDescent="0.25"/>
    <row r="209" s="143" customFormat="1" x14ac:dyDescent="0.25"/>
    <row r="210" s="143" customFormat="1" x14ac:dyDescent="0.25"/>
    <row r="211" s="143" customFormat="1" x14ac:dyDescent="0.25"/>
    <row r="212" s="143" customFormat="1" x14ac:dyDescent="0.25"/>
    <row r="213" s="143" customFormat="1" x14ac:dyDescent="0.25"/>
    <row r="214" s="143" customFormat="1" x14ac:dyDescent="0.25"/>
    <row r="215" s="143" customFormat="1" x14ac:dyDescent="0.25"/>
    <row r="216" s="143" customFormat="1" x14ac:dyDescent="0.25"/>
    <row r="217" s="143" customFormat="1" x14ac:dyDescent="0.25"/>
    <row r="218" s="143" customFormat="1" x14ac:dyDescent="0.25"/>
    <row r="219" s="143" customFormat="1" x14ac:dyDescent="0.25"/>
    <row r="220" s="143" customFormat="1" x14ac:dyDescent="0.25"/>
    <row r="221" s="143" customFormat="1" x14ac:dyDescent="0.25"/>
    <row r="222" s="143" customFormat="1" x14ac:dyDescent="0.25"/>
    <row r="223" s="143" customFormat="1" x14ac:dyDescent="0.25"/>
    <row r="224" s="143" customFormat="1" x14ac:dyDescent="0.25"/>
    <row r="225" s="143" customFormat="1" x14ac:dyDescent="0.25"/>
    <row r="226" s="143" customFormat="1" x14ac:dyDescent="0.25"/>
    <row r="227" s="143" customFormat="1" x14ac:dyDescent="0.25"/>
    <row r="228" s="143" customFormat="1" x14ac:dyDescent="0.25"/>
    <row r="229" s="143" customFormat="1" x14ac:dyDescent="0.25"/>
    <row r="230" s="143" customFormat="1" x14ac:dyDescent="0.25"/>
    <row r="231" s="143" customFormat="1" x14ac:dyDescent="0.25"/>
    <row r="232" s="143" customFormat="1" x14ac:dyDescent="0.25"/>
    <row r="233" s="143" customFormat="1" x14ac:dyDescent="0.25"/>
    <row r="234" s="143" customFormat="1" x14ac:dyDescent="0.25"/>
    <row r="235" s="143" customFormat="1" x14ac:dyDescent="0.25"/>
    <row r="236" s="143" customFormat="1" x14ac:dyDescent="0.25"/>
    <row r="237" s="143" customFormat="1" x14ac:dyDescent="0.25"/>
    <row r="238" s="143" customFormat="1" x14ac:dyDescent="0.25"/>
    <row r="239" s="143" customFormat="1" x14ac:dyDescent="0.25"/>
    <row r="240" s="143" customFormat="1" x14ac:dyDescent="0.25"/>
    <row r="241" s="143" customFormat="1" x14ac:dyDescent="0.25"/>
    <row r="242" s="143" customFormat="1" x14ac:dyDescent="0.25"/>
    <row r="243" s="143" customFormat="1" x14ac:dyDescent="0.25"/>
    <row r="244" s="143" customFormat="1" x14ac:dyDescent="0.25"/>
    <row r="245" s="143" customFormat="1" x14ac:dyDescent="0.25"/>
    <row r="246" s="143" customFormat="1" x14ac:dyDescent="0.25"/>
    <row r="247" s="143" customFormat="1" x14ac:dyDescent="0.25"/>
    <row r="248" s="143" customFormat="1" x14ac:dyDescent="0.25"/>
    <row r="249" s="143" customFormat="1" x14ac:dyDescent="0.25"/>
    <row r="250" s="143" customFormat="1" x14ac:dyDescent="0.25"/>
    <row r="251" s="143" customFormat="1" x14ac:dyDescent="0.25"/>
    <row r="252" s="143" customFormat="1" x14ac:dyDescent="0.25"/>
    <row r="253" s="143" customFormat="1" x14ac:dyDescent="0.25"/>
    <row r="254" s="143" customFormat="1" x14ac:dyDescent="0.25"/>
    <row r="255" s="143" customFormat="1" x14ac:dyDescent="0.25"/>
    <row r="256" s="143" customFormat="1" x14ac:dyDescent="0.25"/>
    <row r="257" s="143" customFormat="1" x14ac:dyDescent="0.25"/>
    <row r="258" s="143" customFormat="1" x14ac:dyDescent="0.25"/>
    <row r="259" s="143" customFormat="1" x14ac:dyDescent="0.25"/>
    <row r="260" s="143" customFormat="1" x14ac:dyDescent="0.25"/>
    <row r="261" s="143" customFormat="1" x14ac:dyDescent="0.25"/>
    <row r="262" s="143" customFormat="1" x14ac:dyDescent="0.25"/>
    <row r="263" s="143" customFormat="1" x14ac:dyDescent="0.25"/>
    <row r="264" s="143" customFormat="1" x14ac:dyDescent="0.25"/>
    <row r="265" s="143" customFormat="1" x14ac:dyDescent="0.25"/>
    <row r="266" s="143" customFormat="1" x14ac:dyDescent="0.25"/>
    <row r="267" s="143" customFormat="1" x14ac:dyDescent="0.25"/>
    <row r="268" s="143" customFormat="1" x14ac:dyDescent="0.25"/>
    <row r="269" s="143" customFormat="1" x14ac:dyDescent="0.25"/>
    <row r="270" s="143" customFormat="1" x14ac:dyDescent="0.25"/>
    <row r="271" s="143" customFormat="1" x14ac:dyDescent="0.25"/>
    <row r="272" s="143" customFormat="1" x14ac:dyDescent="0.25"/>
    <row r="273" s="143" customFormat="1" x14ac:dyDescent="0.25"/>
    <row r="274" s="143" customFormat="1" x14ac:dyDescent="0.25"/>
    <row r="275" s="143" customFormat="1" x14ac:dyDescent="0.25"/>
    <row r="276" s="143" customFormat="1" x14ac:dyDescent="0.25"/>
    <row r="277" s="143" customFormat="1" x14ac:dyDescent="0.25"/>
    <row r="278" s="143" customFormat="1" x14ac:dyDescent="0.25"/>
    <row r="279" s="143" customFormat="1" x14ac:dyDescent="0.25"/>
    <row r="280" s="143" customFormat="1" x14ac:dyDescent="0.25"/>
    <row r="281" s="143" customFormat="1" x14ac:dyDescent="0.25"/>
    <row r="282" s="143" customFormat="1" x14ac:dyDescent="0.25"/>
    <row r="283" s="143" customFormat="1" x14ac:dyDescent="0.25"/>
    <row r="284" s="143" customFormat="1" x14ac:dyDescent="0.25"/>
    <row r="285" s="143" customFormat="1" x14ac:dyDescent="0.25"/>
    <row r="286" s="143" customFormat="1" x14ac:dyDescent="0.25"/>
    <row r="287" s="143" customFormat="1" x14ac:dyDescent="0.25"/>
    <row r="288" s="143" customFormat="1" x14ac:dyDescent="0.25"/>
    <row r="289" s="143" customFormat="1" x14ac:dyDescent="0.25"/>
    <row r="290" s="143" customFormat="1" x14ac:dyDescent="0.25"/>
    <row r="291" s="143" customFormat="1" x14ac:dyDescent="0.25"/>
    <row r="292" s="143" customFormat="1" x14ac:dyDescent="0.25"/>
    <row r="293" s="143" customFormat="1" x14ac:dyDescent="0.25"/>
    <row r="294" s="143" customFormat="1" x14ac:dyDescent="0.25"/>
    <row r="295" s="143" customFormat="1" x14ac:dyDescent="0.25"/>
    <row r="296" s="143" customFormat="1" x14ac:dyDescent="0.25"/>
    <row r="297" s="143" customFormat="1" x14ac:dyDescent="0.25"/>
    <row r="298" s="143" customFormat="1" x14ac:dyDescent="0.25"/>
    <row r="299" s="143" customFormat="1" x14ac:dyDescent="0.25"/>
    <row r="300" s="143" customFormat="1" x14ac:dyDescent="0.25"/>
    <row r="301" s="143" customFormat="1" x14ac:dyDescent="0.25"/>
    <row r="302" s="143" customFormat="1" x14ac:dyDescent="0.25"/>
    <row r="303" s="143" customFormat="1" x14ac:dyDescent="0.25"/>
    <row r="304" s="143" customFormat="1" x14ac:dyDescent="0.25"/>
    <row r="305" s="143" customFormat="1" x14ac:dyDescent="0.25"/>
    <row r="306" s="143" customFormat="1" x14ac:dyDescent="0.25"/>
    <row r="307" s="143" customFormat="1" x14ac:dyDescent="0.25"/>
    <row r="308" s="143" customFormat="1" x14ac:dyDescent="0.25"/>
    <row r="309" s="143" customFormat="1" x14ac:dyDescent="0.25"/>
    <row r="310" s="143" customFormat="1" x14ac:dyDescent="0.25"/>
    <row r="311" s="143" customFormat="1" x14ac:dyDescent="0.25"/>
    <row r="312" s="143" customFormat="1" x14ac:dyDescent="0.25"/>
    <row r="313" s="143" customFormat="1" x14ac:dyDescent="0.25"/>
    <row r="314" s="143" customFormat="1" x14ac:dyDescent="0.25"/>
    <row r="315" s="143" customFormat="1" x14ac:dyDescent="0.25"/>
    <row r="316" s="143" customFormat="1" x14ac:dyDescent="0.25"/>
    <row r="317" s="143" customFormat="1" x14ac:dyDescent="0.25"/>
    <row r="318" s="143" customFormat="1" x14ac:dyDescent="0.25"/>
    <row r="319" s="143" customFormat="1" x14ac:dyDescent="0.25"/>
    <row r="320" s="143" customFormat="1" x14ac:dyDescent="0.25"/>
    <row r="321" s="143" customFormat="1" x14ac:dyDescent="0.25"/>
    <row r="322" s="143" customFormat="1" x14ac:dyDescent="0.25"/>
    <row r="323" s="143" customFormat="1" x14ac:dyDescent="0.25"/>
    <row r="324" s="143" customFormat="1" x14ac:dyDescent="0.25"/>
    <row r="325" s="143" customFormat="1" x14ac:dyDescent="0.25"/>
    <row r="326" s="143" customFormat="1" x14ac:dyDescent="0.25"/>
    <row r="327" s="143" customFormat="1" x14ac:dyDescent="0.25"/>
    <row r="328" s="143" customFormat="1" x14ac:dyDescent="0.25"/>
    <row r="329" s="143" customFormat="1" x14ac:dyDescent="0.25"/>
    <row r="330" s="143" customFormat="1" x14ac:dyDescent="0.25"/>
    <row r="331" s="143" customFormat="1" x14ac:dyDescent="0.25"/>
    <row r="332" s="143" customFormat="1" x14ac:dyDescent="0.25"/>
    <row r="333" s="143" customFormat="1" x14ac:dyDescent="0.25"/>
    <row r="334" s="143" customFormat="1" x14ac:dyDescent="0.25"/>
    <row r="335" s="143" customFormat="1" x14ac:dyDescent="0.25"/>
    <row r="336" s="143" customFormat="1" x14ac:dyDescent="0.25"/>
    <row r="337" s="143" customFormat="1" x14ac:dyDescent="0.25"/>
    <row r="338" s="143" customFormat="1" x14ac:dyDescent="0.25"/>
    <row r="339" s="143" customFormat="1" x14ac:dyDescent="0.25"/>
    <row r="340" s="143" customFormat="1" x14ac:dyDescent="0.25"/>
    <row r="341" s="143" customFormat="1" x14ac:dyDescent="0.25"/>
    <row r="342" s="143" customFormat="1" x14ac:dyDescent="0.25"/>
    <row r="343" s="143" customFormat="1" x14ac:dyDescent="0.25"/>
    <row r="344" s="143" customFormat="1" x14ac:dyDescent="0.25"/>
    <row r="345" s="143" customFormat="1" x14ac:dyDescent="0.25"/>
    <row r="346" s="143" customFormat="1" x14ac:dyDescent="0.25"/>
    <row r="347" s="143" customFormat="1" x14ac:dyDescent="0.25"/>
    <row r="348" s="143" customFormat="1" x14ac:dyDescent="0.25"/>
    <row r="349" s="143" customFormat="1" x14ac:dyDescent="0.25"/>
    <row r="350" s="143" customFormat="1" x14ac:dyDescent="0.25"/>
    <row r="351" s="143" customFormat="1" x14ac:dyDescent="0.25"/>
    <row r="352" s="143" customFormat="1" x14ac:dyDescent="0.25"/>
    <row r="353" s="143" customFormat="1" x14ac:dyDescent="0.25"/>
    <row r="354" s="143" customFormat="1" x14ac:dyDescent="0.25"/>
    <row r="355" s="143" customFormat="1" x14ac:dyDescent="0.25"/>
    <row r="356" s="143" customFormat="1" x14ac:dyDescent="0.25"/>
    <row r="357" s="143" customFormat="1" x14ac:dyDescent="0.25"/>
    <row r="358" s="143" customFormat="1" x14ac:dyDescent="0.25"/>
    <row r="359" s="143" customFormat="1" x14ac:dyDescent="0.25"/>
    <row r="360" s="143" customFormat="1" x14ac:dyDescent="0.25"/>
    <row r="361" s="143" customFormat="1" x14ac:dyDescent="0.25"/>
    <row r="362" s="143" customFormat="1" x14ac:dyDescent="0.25"/>
    <row r="363" s="143" customFormat="1" x14ac:dyDescent="0.25"/>
    <row r="364" s="143" customFormat="1" x14ac:dyDescent="0.25"/>
    <row r="365" s="143" customFormat="1" x14ac:dyDescent="0.25"/>
    <row r="366" s="143" customFormat="1" x14ac:dyDescent="0.25"/>
    <row r="367" s="143" customFormat="1" x14ac:dyDescent="0.25"/>
    <row r="368" s="143" customFormat="1" x14ac:dyDescent="0.25"/>
    <row r="369" s="143" customFormat="1" x14ac:dyDescent="0.25"/>
    <row r="370" s="143" customFormat="1" x14ac:dyDescent="0.25"/>
    <row r="371" s="143" customFormat="1" x14ac:dyDescent="0.25"/>
    <row r="372" s="143" customFormat="1" x14ac:dyDescent="0.25"/>
    <row r="373" s="143" customFormat="1" x14ac:dyDescent="0.25"/>
    <row r="374" s="143" customFormat="1" x14ac:dyDescent="0.25"/>
    <row r="375" s="143" customFormat="1" x14ac:dyDescent="0.25"/>
    <row r="376" s="143" customFormat="1" x14ac:dyDescent="0.25"/>
    <row r="377" s="143" customFormat="1" x14ac:dyDescent="0.25"/>
    <row r="378" s="143" customFormat="1" x14ac:dyDescent="0.25"/>
    <row r="379" s="143" customFormat="1" x14ac:dyDescent="0.25"/>
    <row r="380" s="143" customFormat="1" x14ac:dyDescent="0.25"/>
    <row r="381" s="143" customFormat="1" x14ac:dyDescent="0.25"/>
    <row r="382" s="143" customFormat="1" x14ac:dyDescent="0.25"/>
    <row r="383" s="143" customFormat="1" x14ac:dyDescent="0.25"/>
    <row r="384" s="143" customFormat="1" x14ac:dyDescent="0.25"/>
    <row r="385" s="143" customFormat="1" x14ac:dyDescent="0.25"/>
    <row r="386" s="143" customFormat="1" x14ac:dyDescent="0.25"/>
    <row r="387" s="143" customFormat="1" x14ac:dyDescent="0.25"/>
    <row r="388" s="143" customFormat="1" x14ac:dyDescent="0.25"/>
    <row r="389" s="143" customFormat="1" x14ac:dyDescent="0.25"/>
    <row r="390" s="143" customFormat="1" x14ac:dyDescent="0.25"/>
    <row r="391" s="143" customFormat="1" x14ac:dyDescent="0.25"/>
    <row r="392" s="143" customFormat="1" x14ac:dyDescent="0.25"/>
    <row r="393" s="143" customFormat="1" x14ac:dyDescent="0.25"/>
    <row r="394" s="143" customFormat="1" x14ac:dyDescent="0.25"/>
    <row r="395" s="143" customFormat="1" x14ac:dyDescent="0.25"/>
    <row r="396" s="143" customFormat="1" x14ac:dyDescent="0.25"/>
    <row r="397" s="143" customFormat="1" x14ac:dyDescent="0.25"/>
    <row r="398" s="143" customFormat="1" x14ac:dyDescent="0.25"/>
    <row r="399" s="143" customFormat="1" x14ac:dyDescent="0.25"/>
    <row r="400" s="143" customFormat="1" x14ac:dyDescent="0.25"/>
    <row r="401" s="143" customFormat="1" x14ac:dyDescent="0.25"/>
    <row r="402" s="143" customFormat="1" x14ac:dyDescent="0.25"/>
    <row r="403" s="143" customFormat="1" x14ac:dyDescent="0.25"/>
    <row r="404" s="143" customFormat="1" x14ac:dyDescent="0.25"/>
    <row r="405" s="143" customFormat="1" x14ac:dyDescent="0.25"/>
    <row r="406" s="143" customFormat="1" x14ac:dyDescent="0.25"/>
    <row r="407" s="143" customFormat="1" x14ac:dyDescent="0.25"/>
    <row r="408" s="143" customFormat="1" x14ac:dyDescent="0.25"/>
    <row r="409" s="143" customFormat="1" x14ac:dyDescent="0.25"/>
    <row r="410" s="143" customFormat="1" x14ac:dyDescent="0.25"/>
    <row r="411" s="143" customFormat="1" x14ac:dyDescent="0.25"/>
    <row r="412" s="143" customFormat="1" x14ac:dyDescent="0.25"/>
    <row r="413" s="143" customFormat="1" x14ac:dyDescent="0.25"/>
    <row r="414" s="143" customFormat="1" x14ac:dyDescent="0.25"/>
    <row r="415" s="143" customFormat="1" x14ac:dyDescent="0.25"/>
    <row r="416" s="143" customFormat="1" x14ac:dyDescent="0.25"/>
    <row r="417" s="143" customFormat="1" x14ac:dyDescent="0.25"/>
    <row r="418" s="143" customFormat="1" x14ac:dyDescent="0.25"/>
    <row r="419" s="143" customFormat="1" x14ac:dyDescent="0.25"/>
    <row r="420" s="143" customFormat="1" x14ac:dyDescent="0.25"/>
    <row r="421" s="143" customFormat="1" x14ac:dyDescent="0.25"/>
    <row r="422" s="143" customFormat="1" x14ac:dyDescent="0.25"/>
    <row r="423" s="143" customFormat="1" x14ac:dyDescent="0.25"/>
    <row r="424" s="143" customFormat="1" x14ac:dyDescent="0.25"/>
    <row r="425" s="143" customFormat="1" x14ac:dyDescent="0.25"/>
    <row r="426" s="143" customFormat="1" x14ac:dyDescent="0.25"/>
    <row r="427" s="143" customFormat="1" x14ac:dyDescent="0.25"/>
    <row r="428" s="143" customFormat="1" x14ac:dyDescent="0.25"/>
    <row r="429" s="143" customFormat="1" x14ac:dyDescent="0.25"/>
    <row r="430" s="143" customFormat="1" x14ac:dyDescent="0.25"/>
    <row r="431" s="143" customFormat="1" x14ac:dyDescent="0.25"/>
    <row r="432" s="143" customFormat="1" x14ac:dyDescent="0.25"/>
    <row r="433" s="143" customFormat="1" x14ac:dyDescent="0.25"/>
    <row r="434" s="143" customFormat="1" x14ac:dyDescent="0.25"/>
    <row r="435" s="143" customFormat="1" x14ac:dyDescent="0.25"/>
    <row r="436" s="143" customFormat="1" x14ac:dyDescent="0.25"/>
    <row r="437" s="143" customFormat="1" x14ac:dyDescent="0.25"/>
    <row r="438" s="143" customFormat="1" x14ac:dyDescent="0.25"/>
    <row r="439" s="143" customFormat="1" x14ac:dyDescent="0.25"/>
    <row r="440" s="143" customFormat="1" x14ac:dyDescent="0.25"/>
    <row r="441" s="143" customFormat="1" x14ac:dyDescent="0.25"/>
    <row r="442" s="143" customFormat="1" x14ac:dyDescent="0.25"/>
    <row r="443" s="143" customFormat="1" x14ac:dyDescent="0.25"/>
    <row r="444" s="143" customFormat="1" x14ac:dyDescent="0.25"/>
    <row r="445" s="143" customFormat="1" x14ac:dyDescent="0.25"/>
    <row r="446" s="143" customFormat="1" x14ac:dyDescent="0.25"/>
    <row r="447" s="143" customFormat="1" x14ac:dyDescent="0.25"/>
    <row r="448" s="143" customFormat="1" x14ac:dyDescent="0.25"/>
    <row r="449" s="143" customFormat="1" x14ac:dyDescent="0.25"/>
    <row r="450" s="143" customFormat="1" x14ac:dyDescent="0.25"/>
    <row r="451" s="143" customFormat="1" x14ac:dyDescent="0.25"/>
    <row r="452" s="143" customFormat="1" x14ac:dyDescent="0.25"/>
    <row r="453" s="143" customFormat="1" x14ac:dyDescent="0.25"/>
    <row r="454" s="143" customFormat="1" x14ac:dyDescent="0.25"/>
    <row r="455" s="143" customFormat="1" x14ac:dyDescent="0.25"/>
    <row r="456" s="143" customFormat="1" x14ac:dyDescent="0.25"/>
    <row r="457" s="143" customFormat="1" x14ac:dyDescent="0.25"/>
    <row r="458" s="143" customFormat="1" x14ac:dyDescent="0.25"/>
    <row r="459" s="143" customFormat="1" x14ac:dyDescent="0.25"/>
    <row r="460" s="143" customFormat="1" x14ac:dyDescent="0.25"/>
    <row r="461" s="143" customFormat="1" x14ac:dyDescent="0.25"/>
    <row r="462" s="143" customFormat="1" x14ac:dyDescent="0.25"/>
    <row r="463" s="143" customFormat="1" x14ac:dyDescent="0.25"/>
    <row r="464" s="143" customFormat="1" x14ac:dyDescent="0.25"/>
    <row r="465" s="143" customFormat="1" x14ac:dyDescent="0.25"/>
    <row r="466" s="143" customFormat="1" x14ac:dyDescent="0.25"/>
    <row r="467" s="143" customFormat="1" x14ac:dyDescent="0.25"/>
    <row r="468" s="143" customFormat="1" x14ac:dyDescent="0.25"/>
    <row r="469" s="143" customFormat="1" x14ac:dyDescent="0.25"/>
    <row r="470" s="143" customFormat="1" x14ac:dyDescent="0.25"/>
    <row r="471" s="143" customFormat="1" x14ac:dyDescent="0.25"/>
    <row r="472" s="143" customFormat="1" x14ac:dyDescent="0.25"/>
    <row r="473" s="143" customFormat="1" x14ac:dyDescent="0.25"/>
    <row r="474" s="143" customFormat="1" x14ac:dyDescent="0.25"/>
    <row r="475" s="143" customFormat="1" x14ac:dyDescent="0.25"/>
    <row r="476" s="143" customFormat="1" x14ac:dyDescent="0.25"/>
    <row r="477" s="143" customFormat="1" x14ac:dyDescent="0.25"/>
    <row r="478" s="143" customFormat="1" x14ac:dyDescent="0.25"/>
    <row r="479" s="143" customFormat="1" x14ac:dyDescent="0.25"/>
    <row r="480" s="143" customFormat="1" x14ac:dyDescent="0.25"/>
    <row r="481" s="143" customFormat="1" x14ac:dyDescent="0.25"/>
    <row r="482" s="143" customFormat="1" x14ac:dyDescent="0.25"/>
    <row r="483" s="143" customFormat="1" x14ac:dyDescent="0.25"/>
    <row r="484" s="143" customFormat="1" x14ac:dyDescent="0.25"/>
    <row r="485" s="143" customFormat="1" x14ac:dyDescent="0.25"/>
    <row r="486" s="143" customFormat="1" x14ac:dyDescent="0.25"/>
    <row r="487" s="143" customFormat="1" x14ac:dyDescent="0.25"/>
    <row r="488" s="143" customFormat="1" x14ac:dyDescent="0.25"/>
    <row r="489" s="143" customFormat="1" x14ac:dyDescent="0.25"/>
    <row r="490" s="143" customFormat="1" x14ac:dyDescent="0.25"/>
    <row r="491" s="143" customFormat="1" x14ac:dyDescent="0.25"/>
    <row r="492" s="143" customFormat="1" x14ac:dyDescent="0.25"/>
    <row r="493" s="143" customFormat="1" x14ac:dyDescent="0.25"/>
    <row r="494" s="143" customFormat="1" x14ac:dyDescent="0.25"/>
    <row r="495" s="143" customFormat="1" x14ac:dyDescent="0.25"/>
    <row r="496" s="143" customFormat="1" x14ac:dyDescent="0.25"/>
    <row r="497" s="143" customFormat="1" x14ac:dyDescent="0.25"/>
    <row r="498" s="143" customFormat="1" x14ac:dyDescent="0.25"/>
    <row r="499" s="143" customFormat="1" x14ac:dyDescent="0.25"/>
    <row r="500" s="143" customFormat="1" x14ac:dyDescent="0.25"/>
    <row r="501" s="143" customFormat="1" x14ac:dyDescent="0.25"/>
    <row r="502" s="143" customFormat="1" x14ac:dyDescent="0.25"/>
    <row r="503" s="143" customFormat="1" x14ac:dyDescent="0.25"/>
    <row r="504" s="143" customFormat="1" x14ac:dyDescent="0.25"/>
    <row r="505" s="143" customFormat="1" x14ac:dyDescent="0.25"/>
    <row r="506" s="143" customFormat="1" x14ac:dyDescent="0.25"/>
    <row r="507" s="143" customFormat="1" x14ac:dyDescent="0.25"/>
    <row r="508" s="143" customFormat="1" x14ac:dyDescent="0.25"/>
    <row r="509" s="143" customFormat="1" x14ac:dyDescent="0.25"/>
    <row r="510" s="143" customFormat="1" x14ac:dyDescent="0.25"/>
    <row r="511" s="143" customFormat="1" x14ac:dyDescent="0.25"/>
    <row r="512" s="143" customFormat="1" x14ac:dyDescent="0.25"/>
    <row r="513" s="143" customFormat="1" x14ac:dyDescent="0.25"/>
    <row r="514" s="143" customFormat="1" x14ac:dyDescent="0.25"/>
    <row r="515" s="143" customFormat="1" x14ac:dyDescent="0.25"/>
    <row r="516" s="143" customFormat="1" x14ac:dyDescent="0.25"/>
    <row r="517" s="143" customFormat="1" x14ac:dyDescent="0.25"/>
    <row r="518" s="143" customFormat="1" x14ac:dyDescent="0.25"/>
    <row r="519" s="143" customFormat="1" x14ac:dyDescent="0.25"/>
    <row r="520" s="143" customFormat="1" x14ac:dyDescent="0.25"/>
    <row r="521" s="143" customFormat="1" x14ac:dyDescent="0.25"/>
    <row r="522" s="143" customFormat="1" x14ac:dyDescent="0.25"/>
    <row r="523" s="143" customFormat="1" x14ac:dyDescent="0.25"/>
    <row r="524" s="143" customFormat="1" x14ac:dyDescent="0.25"/>
    <row r="525" s="143" customFormat="1" x14ac:dyDescent="0.25"/>
    <row r="526" s="143" customFormat="1" x14ac:dyDescent="0.25"/>
    <row r="527" s="143" customFormat="1" x14ac:dyDescent="0.25"/>
    <row r="528" s="143" customFormat="1" x14ac:dyDescent="0.25"/>
    <row r="529" s="143" customFormat="1" x14ac:dyDescent="0.25"/>
    <row r="530" s="143" customFormat="1" x14ac:dyDescent="0.25"/>
    <row r="531" s="143" customFormat="1" x14ac:dyDescent="0.25"/>
    <row r="532" s="143" customFormat="1" x14ac:dyDescent="0.25"/>
    <row r="533" s="143" customFormat="1" x14ac:dyDescent="0.25"/>
    <row r="534" s="143" customFormat="1" x14ac:dyDescent="0.25"/>
    <row r="535" s="143" customFormat="1" x14ac:dyDescent="0.25"/>
    <row r="536" s="143" customFormat="1" x14ac:dyDescent="0.25"/>
    <row r="537" s="143" customFormat="1" x14ac:dyDescent="0.25"/>
    <row r="538" s="143" customFormat="1" x14ac:dyDescent="0.25"/>
    <row r="539" s="143" customFormat="1" x14ac:dyDescent="0.25"/>
    <row r="540" s="143" customFormat="1" x14ac:dyDescent="0.25"/>
    <row r="541" s="143" customFormat="1" x14ac:dyDescent="0.25"/>
    <row r="542" s="143" customFormat="1" x14ac:dyDescent="0.25"/>
    <row r="543" s="143" customFormat="1" x14ac:dyDescent="0.25"/>
    <row r="544" s="143" customFormat="1" x14ac:dyDescent="0.25"/>
    <row r="545" s="143" customFormat="1" x14ac:dyDescent="0.25"/>
    <row r="546" s="143" customFormat="1" x14ac:dyDescent="0.25"/>
    <row r="547" s="143" customFormat="1" x14ac:dyDescent="0.25"/>
    <row r="548" s="143" customFormat="1" x14ac:dyDescent="0.25"/>
    <row r="549" s="143" customFormat="1" x14ac:dyDescent="0.25"/>
    <row r="550" s="143" customFormat="1" x14ac:dyDescent="0.25"/>
    <row r="551" s="143" customFormat="1" x14ac:dyDescent="0.25"/>
    <row r="552" s="143" customFormat="1" x14ac:dyDescent="0.25"/>
    <row r="553" s="143" customFormat="1" x14ac:dyDescent="0.25"/>
    <row r="554" s="143" customFormat="1" x14ac:dyDescent="0.25"/>
    <row r="555" s="143" customFormat="1" x14ac:dyDescent="0.25"/>
    <row r="556" s="143" customFormat="1" x14ac:dyDescent="0.25"/>
    <row r="557" s="143" customFormat="1" x14ac:dyDescent="0.25"/>
    <row r="558" s="143" customFormat="1" x14ac:dyDescent="0.25"/>
    <row r="559" s="143" customFormat="1" x14ac:dyDescent="0.25"/>
    <row r="560" s="143" customFormat="1" x14ac:dyDescent="0.25"/>
    <row r="561" s="143" customFormat="1" x14ac:dyDescent="0.25"/>
    <row r="562" s="143" customFormat="1" x14ac:dyDescent="0.25"/>
    <row r="563" s="143" customFormat="1" x14ac:dyDescent="0.25"/>
    <row r="564" s="143" customFormat="1" x14ac:dyDescent="0.25"/>
    <row r="565" s="143" customFormat="1" x14ac:dyDescent="0.25"/>
    <row r="566" s="143" customFormat="1" x14ac:dyDescent="0.25"/>
    <row r="567" s="143" customFormat="1" x14ac:dyDescent="0.25"/>
    <row r="568" s="143" customFormat="1" x14ac:dyDescent="0.25"/>
    <row r="569" s="143" customFormat="1" x14ac:dyDescent="0.25"/>
    <row r="570" s="143" customFormat="1" x14ac:dyDescent="0.25"/>
    <row r="571" s="143" customFormat="1" x14ac:dyDescent="0.25"/>
    <row r="572" s="143" customFormat="1" x14ac:dyDescent="0.25"/>
    <row r="573" s="143" customFormat="1" x14ac:dyDescent="0.25"/>
    <row r="574" s="143" customFormat="1" x14ac:dyDescent="0.25"/>
    <row r="575" s="143" customFormat="1" x14ac:dyDescent="0.25"/>
    <row r="576" s="143" customFormat="1" x14ac:dyDescent="0.25"/>
    <row r="577" s="143" customFormat="1" x14ac:dyDescent="0.25"/>
    <row r="578" s="143" customFormat="1" x14ac:dyDescent="0.25"/>
    <row r="579" s="143" customFormat="1" x14ac:dyDescent="0.25"/>
    <row r="580" s="143" customFormat="1" x14ac:dyDescent="0.25"/>
    <row r="581" s="143" customFormat="1" x14ac:dyDescent="0.25"/>
    <row r="582" s="143" customFormat="1" x14ac:dyDescent="0.25"/>
    <row r="583" s="143" customFormat="1" x14ac:dyDescent="0.25"/>
    <row r="584" s="143" customFormat="1" x14ac:dyDescent="0.25"/>
    <row r="585" s="143" customFormat="1" x14ac:dyDescent="0.25"/>
    <row r="586" s="143" customFormat="1" x14ac:dyDescent="0.25"/>
    <row r="587" s="143" customFormat="1" x14ac:dyDescent="0.25"/>
    <row r="588" s="143" customFormat="1" x14ac:dyDescent="0.25"/>
    <row r="589" s="143" customFormat="1" x14ac:dyDescent="0.25"/>
    <row r="590" s="143" customFormat="1" x14ac:dyDescent="0.25"/>
    <row r="591" s="143" customFormat="1" x14ac:dyDescent="0.25"/>
    <row r="592" s="143" customFormat="1" x14ac:dyDescent="0.25"/>
    <row r="593" s="143" customFormat="1" x14ac:dyDescent="0.25"/>
    <row r="594" s="143" customFormat="1" x14ac:dyDescent="0.25"/>
    <row r="595" s="143" customFormat="1" x14ac:dyDescent="0.25"/>
    <row r="596" s="143" customFormat="1" x14ac:dyDescent="0.25"/>
    <row r="597" s="143" customFormat="1" x14ac:dyDescent="0.25"/>
    <row r="598" s="143" customFormat="1" x14ac:dyDescent="0.25"/>
    <row r="599" s="143" customFormat="1" x14ac:dyDescent="0.25"/>
    <row r="600" s="143" customFormat="1" x14ac:dyDescent="0.25"/>
    <row r="601" s="143" customFormat="1" x14ac:dyDescent="0.25"/>
    <row r="602" s="143" customFormat="1" x14ac:dyDescent="0.25"/>
    <row r="603" s="143" customFormat="1" x14ac:dyDescent="0.25"/>
    <row r="604" s="143" customFormat="1" x14ac:dyDescent="0.25"/>
    <row r="605" s="143" customFormat="1" x14ac:dyDescent="0.25"/>
    <row r="606" s="143" customFormat="1" x14ac:dyDescent="0.25"/>
    <row r="607" s="143" customFormat="1" x14ac:dyDescent="0.25"/>
    <row r="608" s="143" customFormat="1" x14ac:dyDescent="0.25"/>
    <row r="609" s="143" customFormat="1" x14ac:dyDescent="0.25"/>
    <row r="610" s="143" customFormat="1" x14ac:dyDescent="0.25"/>
    <row r="611" s="143" customFormat="1" x14ac:dyDescent="0.25"/>
    <row r="612" s="143" customFormat="1" x14ac:dyDescent="0.25"/>
    <row r="613" s="143" customFormat="1" x14ac:dyDescent="0.25"/>
    <row r="614" s="143" customFormat="1" x14ac:dyDescent="0.25"/>
    <row r="615" s="143" customFormat="1" x14ac:dyDescent="0.25"/>
    <row r="616" s="143" customFormat="1" x14ac:dyDescent="0.25"/>
    <row r="617" s="143" customFormat="1" x14ac:dyDescent="0.25"/>
    <row r="618" s="143" customFormat="1" x14ac:dyDescent="0.25"/>
    <row r="619" s="143" customFormat="1" x14ac:dyDescent="0.25"/>
    <row r="620" s="143" customFormat="1" x14ac:dyDescent="0.25"/>
    <row r="621" s="143" customFormat="1" x14ac:dyDescent="0.25"/>
    <row r="622" s="143" customFormat="1" x14ac:dyDescent="0.25"/>
    <row r="623" s="143" customFormat="1" x14ac:dyDescent="0.25"/>
    <row r="624" s="143" customFormat="1" x14ac:dyDescent="0.25"/>
    <row r="625" s="143" customFormat="1" x14ac:dyDescent="0.25"/>
    <row r="626" s="143" customFormat="1" x14ac:dyDescent="0.25"/>
    <row r="627" s="143" customFormat="1" x14ac:dyDescent="0.25"/>
    <row r="628" s="143" customFormat="1" x14ac:dyDescent="0.25"/>
    <row r="629" s="143" customFormat="1" x14ac:dyDescent="0.25"/>
    <row r="630" s="143" customFormat="1" x14ac:dyDescent="0.25"/>
    <row r="631" s="143" customFormat="1" x14ac:dyDescent="0.25"/>
    <row r="632" s="143" customFormat="1" x14ac:dyDescent="0.25"/>
    <row r="633" s="143" customFormat="1" x14ac:dyDescent="0.25"/>
    <row r="634" s="143" customFormat="1" x14ac:dyDescent="0.25"/>
    <row r="635" s="143" customFormat="1" x14ac:dyDescent="0.25"/>
    <row r="636" s="143" customFormat="1" x14ac:dyDescent="0.25"/>
    <row r="637" s="143" customFormat="1" x14ac:dyDescent="0.25"/>
    <row r="638" s="143" customFormat="1" x14ac:dyDescent="0.25"/>
    <row r="639" s="143" customFormat="1" x14ac:dyDescent="0.25"/>
    <row r="640" s="143" customFormat="1" x14ac:dyDescent="0.25"/>
    <row r="641" s="143" customFormat="1" x14ac:dyDescent="0.25"/>
    <row r="642" s="143" customFormat="1" x14ac:dyDescent="0.25"/>
    <row r="643" s="143" customFormat="1" x14ac:dyDescent="0.25"/>
    <row r="644" s="143" customFormat="1" x14ac:dyDescent="0.25"/>
    <row r="645" s="143" customFormat="1" x14ac:dyDescent="0.25"/>
    <row r="646" s="143" customFormat="1" x14ac:dyDescent="0.25"/>
    <row r="647" s="143" customFormat="1" x14ac:dyDescent="0.25"/>
    <row r="648" s="143" customFormat="1" x14ac:dyDescent="0.25"/>
    <row r="649" s="143" customFormat="1" x14ac:dyDescent="0.25"/>
    <row r="650" s="143" customFormat="1" x14ac:dyDescent="0.25"/>
    <row r="651" s="143" customFormat="1" x14ac:dyDescent="0.25"/>
    <row r="652" s="143" customFormat="1" x14ac:dyDescent="0.25"/>
    <row r="653" s="143" customFormat="1" x14ac:dyDescent="0.25"/>
    <row r="654" s="143" customFormat="1" x14ac:dyDescent="0.25"/>
    <row r="655" s="143" customFormat="1" x14ac:dyDescent="0.25"/>
    <row r="656" s="143" customFormat="1" x14ac:dyDescent="0.25"/>
    <row r="657" s="143" customFormat="1" x14ac:dyDescent="0.25"/>
    <row r="658" s="143" customFormat="1" x14ac:dyDescent="0.25"/>
    <row r="659" s="143" customFormat="1" x14ac:dyDescent="0.25"/>
    <row r="660" s="143" customFormat="1" x14ac:dyDescent="0.25"/>
    <row r="661" s="143" customFormat="1" x14ac:dyDescent="0.25"/>
    <row r="662" s="143" customFormat="1" x14ac:dyDescent="0.25"/>
    <row r="663" s="143" customFormat="1" x14ac:dyDescent="0.25"/>
    <row r="664" s="143" customFormat="1" x14ac:dyDescent="0.25"/>
    <row r="665" s="143" customFormat="1" x14ac:dyDescent="0.25"/>
    <row r="666" s="143" customFormat="1" x14ac:dyDescent="0.25"/>
    <row r="667" s="143" customFormat="1" x14ac:dyDescent="0.25"/>
    <row r="668" s="143" customFormat="1" x14ac:dyDescent="0.25"/>
    <row r="669" s="143" customFormat="1" x14ac:dyDescent="0.25"/>
    <row r="670" s="143" customFormat="1" x14ac:dyDescent="0.25"/>
    <row r="671" s="143" customFormat="1" x14ac:dyDescent="0.25"/>
    <row r="672" s="143" customFormat="1" x14ac:dyDescent="0.25"/>
    <row r="673" s="143" customFormat="1" x14ac:dyDescent="0.25"/>
    <row r="674" s="143" customFormat="1" x14ac:dyDescent="0.25"/>
    <row r="675" s="143" customFormat="1" x14ac:dyDescent="0.25"/>
    <row r="676" s="143" customFormat="1" x14ac:dyDescent="0.25"/>
    <row r="677" s="143" customFormat="1" x14ac:dyDescent="0.25"/>
    <row r="678" s="143" customFormat="1" x14ac:dyDescent="0.25"/>
    <row r="679" s="143" customFormat="1" x14ac:dyDescent="0.25"/>
    <row r="680" s="143" customFormat="1" x14ac:dyDescent="0.25"/>
    <row r="681" s="143" customFormat="1" x14ac:dyDescent="0.25"/>
    <row r="682" s="143" customFormat="1" x14ac:dyDescent="0.25"/>
    <row r="683" s="143" customFormat="1" x14ac:dyDescent="0.25"/>
    <row r="684" s="143" customFormat="1" x14ac:dyDescent="0.25"/>
    <row r="685" s="143" customFormat="1" x14ac:dyDescent="0.25"/>
    <row r="686" s="143" customFormat="1" x14ac:dyDescent="0.25"/>
    <row r="687" s="143" customFormat="1" x14ac:dyDescent="0.25"/>
    <row r="688" s="143" customFormat="1" x14ac:dyDescent="0.25"/>
    <row r="689" s="143" customFormat="1" x14ac:dyDescent="0.25"/>
    <row r="690" s="143" customFormat="1" x14ac:dyDescent="0.25"/>
    <row r="691" s="143" customFormat="1" x14ac:dyDescent="0.25"/>
    <row r="692" s="143" customFormat="1" x14ac:dyDescent="0.25"/>
    <row r="693" s="143" customFormat="1" x14ac:dyDescent="0.25"/>
    <row r="694" s="143" customFormat="1" x14ac:dyDescent="0.25"/>
    <row r="695" s="143" customFormat="1" x14ac:dyDescent="0.25"/>
    <row r="696" s="143" customFormat="1" x14ac:dyDescent="0.25"/>
    <row r="697" s="143" customFormat="1" x14ac:dyDescent="0.25"/>
    <row r="698" s="143" customFormat="1" x14ac:dyDescent="0.25"/>
    <row r="699" s="143" customFormat="1" x14ac:dyDescent="0.25"/>
    <row r="700" s="143" customFormat="1" x14ac:dyDescent="0.25"/>
    <row r="701" s="143" customFormat="1" x14ac:dyDescent="0.25"/>
    <row r="702" s="143" customFormat="1" x14ac:dyDescent="0.25"/>
    <row r="703" s="143" customFormat="1" x14ac:dyDescent="0.25"/>
    <row r="704" s="143" customFormat="1" x14ac:dyDescent="0.25"/>
    <row r="705" s="143" customFormat="1" x14ac:dyDescent="0.25"/>
    <row r="706" s="143" customFormat="1" x14ac:dyDescent="0.25"/>
    <row r="707" s="143" customFormat="1" x14ac:dyDescent="0.25"/>
    <row r="708" s="143" customFormat="1" x14ac:dyDescent="0.25"/>
    <row r="709" s="143" customFormat="1" x14ac:dyDescent="0.25"/>
    <row r="710" s="143" customFormat="1" x14ac:dyDescent="0.25"/>
    <row r="711" s="143" customFormat="1" x14ac:dyDescent="0.25"/>
    <row r="712" s="143" customFormat="1" x14ac:dyDescent="0.25"/>
    <row r="713" s="143" customFormat="1" x14ac:dyDescent="0.25"/>
    <row r="714" s="143" customFormat="1" x14ac:dyDescent="0.25"/>
    <row r="715" s="143" customFormat="1" x14ac:dyDescent="0.25"/>
    <row r="716" s="143" customFormat="1" x14ac:dyDescent="0.25"/>
    <row r="717" s="143" customFormat="1" x14ac:dyDescent="0.25"/>
    <row r="718" s="143" customFormat="1" x14ac:dyDescent="0.25"/>
    <row r="719" s="143" customFormat="1" x14ac:dyDescent="0.25"/>
    <row r="720" s="143" customFormat="1" x14ac:dyDescent="0.25"/>
    <row r="721" s="143" customFormat="1" x14ac:dyDescent="0.25"/>
    <row r="722" s="143" customFormat="1" x14ac:dyDescent="0.25"/>
    <row r="723" s="143" customFormat="1" x14ac:dyDescent="0.25"/>
    <row r="724" s="143" customFormat="1" x14ac:dyDescent="0.25"/>
    <row r="725" s="143" customFormat="1" x14ac:dyDescent="0.25"/>
    <row r="726" s="143" customFormat="1" x14ac:dyDescent="0.25"/>
    <row r="727" s="143" customFormat="1" x14ac:dyDescent="0.25"/>
    <row r="728" s="143" customFormat="1" x14ac:dyDescent="0.25"/>
    <row r="729" s="143" customFormat="1" x14ac:dyDescent="0.25"/>
    <row r="730" s="143" customFormat="1" x14ac:dyDescent="0.25"/>
    <row r="731" s="143" customFormat="1" x14ac:dyDescent="0.25"/>
    <row r="732" s="143" customFormat="1" x14ac:dyDescent="0.25"/>
    <row r="733" s="143" customFormat="1" x14ac:dyDescent="0.25"/>
    <row r="734" s="143" customFormat="1" x14ac:dyDescent="0.25"/>
    <row r="735" s="143" customFormat="1" x14ac:dyDescent="0.25"/>
    <row r="736" s="143" customFormat="1" x14ac:dyDescent="0.25"/>
    <row r="737" s="143" customFormat="1" x14ac:dyDescent="0.25"/>
    <row r="738" s="143" customFormat="1" x14ac:dyDescent="0.25"/>
    <row r="739" s="143" customFormat="1" x14ac:dyDescent="0.25"/>
    <row r="740" s="143" customFormat="1" x14ac:dyDescent="0.25"/>
    <row r="741" s="143" customFormat="1" x14ac:dyDescent="0.25"/>
    <row r="742" s="143" customFormat="1" x14ac:dyDescent="0.25"/>
    <row r="743" s="143" customFormat="1" x14ac:dyDescent="0.25"/>
    <row r="744" s="143" customFormat="1" x14ac:dyDescent="0.25"/>
    <row r="745" s="143" customFormat="1" x14ac:dyDescent="0.25"/>
    <row r="746" s="143" customFormat="1" x14ac:dyDescent="0.25"/>
    <row r="747" s="143" customFormat="1" x14ac:dyDescent="0.25"/>
    <row r="748" s="143" customFormat="1" x14ac:dyDescent="0.25"/>
    <row r="749" s="143" customFormat="1" x14ac:dyDescent="0.25"/>
    <row r="750" s="143" customFormat="1" x14ac:dyDescent="0.25"/>
    <row r="751" s="143" customFormat="1" x14ac:dyDescent="0.25"/>
    <row r="752" s="143" customFormat="1" x14ac:dyDescent="0.25"/>
    <row r="753" s="143" customFormat="1" x14ac:dyDescent="0.25"/>
    <row r="754" s="143" customFormat="1" x14ac:dyDescent="0.25"/>
    <row r="755" s="143" customFormat="1" x14ac:dyDescent="0.25"/>
    <row r="756" s="143" customFormat="1" x14ac:dyDescent="0.25"/>
    <row r="757" s="143" customFormat="1" x14ac:dyDescent="0.25"/>
    <row r="758" s="143" customFormat="1" x14ac:dyDescent="0.25"/>
    <row r="759" s="143" customFormat="1" x14ac:dyDescent="0.25"/>
    <row r="760" s="143" customFormat="1" x14ac:dyDescent="0.25"/>
    <row r="761" s="143" customFormat="1" x14ac:dyDescent="0.25"/>
    <row r="762" s="143" customFormat="1" x14ac:dyDescent="0.25"/>
    <row r="763" s="143" customFormat="1" x14ac:dyDescent="0.25"/>
    <row r="764" s="143" customFormat="1" x14ac:dyDescent="0.25"/>
    <row r="765" s="143" customFormat="1" x14ac:dyDescent="0.25"/>
    <row r="766" s="143" customFormat="1" x14ac:dyDescent="0.25"/>
    <row r="767" s="143" customFormat="1" x14ac:dyDescent="0.25"/>
    <row r="768" s="143" customFormat="1" x14ac:dyDescent="0.25"/>
    <row r="769" s="143" customFormat="1" x14ac:dyDescent="0.25"/>
    <row r="770" s="143" customFormat="1" x14ac:dyDescent="0.25"/>
    <row r="771" s="143" customFormat="1" x14ac:dyDescent="0.25"/>
    <row r="772" s="143" customFormat="1" x14ac:dyDescent="0.25"/>
    <row r="773" s="143" customFormat="1" x14ac:dyDescent="0.25"/>
    <row r="774" s="143" customFormat="1" x14ac:dyDescent="0.25"/>
    <row r="775" s="143" customFormat="1" x14ac:dyDescent="0.25"/>
    <row r="776" s="143" customFormat="1" x14ac:dyDescent="0.25"/>
    <row r="777" s="143" customFormat="1" x14ac:dyDescent="0.25"/>
    <row r="778" s="143" customFormat="1" x14ac:dyDescent="0.25"/>
    <row r="779" s="143" customFormat="1" x14ac:dyDescent="0.25"/>
    <row r="780" s="143" customFormat="1" x14ac:dyDescent="0.25"/>
    <row r="781" s="143" customFormat="1" x14ac:dyDescent="0.25"/>
    <row r="782" s="143" customFormat="1" x14ac:dyDescent="0.25"/>
    <row r="783" s="143" customFormat="1" x14ac:dyDescent="0.25"/>
    <row r="784" s="143" customFormat="1" x14ac:dyDescent="0.25"/>
    <row r="785" s="143" customFormat="1" x14ac:dyDescent="0.25"/>
    <row r="786" s="143" customFormat="1" x14ac:dyDescent="0.25"/>
    <row r="787" s="143" customFormat="1" x14ac:dyDescent="0.25"/>
    <row r="788" s="143" customFormat="1" x14ac:dyDescent="0.25"/>
    <row r="789" s="143" customFormat="1" x14ac:dyDescent="0.25"/>
    <row r="790" s="143" customFormat="1" x14ac:dyDescent="0.25"/>
    <row r="791" s="143" customFormat="1" x14ac:dyDescent="0.25"/>
    <row r="792" s="143" customFormat="1" x14ac:dyDescent="0.25"/>
    <row r="793" s="143" customFormat="1" x14ac:dyDescent="0.25"/>
    <row r="794" s="143" customFormat="1" x14ac:dyDescent="0.25"/>
    <row r="795" s="143" customFormat="1" x14ac:dyDescent="0.25"/>
    <row r="796" s="143" customFormat="1" x14ac:dyDescent="0.25"/>
    <row r="797" s="143" customFormat="1" x14ac:dyDescent="0.25"/>
    <row r="798" s="143" customFormat="1" x14ac:dyDescent="0.25"/>
    <row r="799" s="143" customFormat="1" x14ac:dyDescent="0.25"/>
    <row r="800" s="143" customFormat="1" x14ac:dyDescent="0.25"/>
    <row r="801" s="143" customFormat="1" x14ac:dyDescent="0.25"/>
    <row r="802" s="143" customFormat="1" x14ac:dyDescent="0.25"/>
    <row r="803" s="143" customFormat="1" x14ac:dyDescent="0.25"/>
    <row r="804" s="143" customFormat="1" x14ac:dyDescent="0.25"/>
    <row r="805" s="143" customFormat="1" x14ac:dyDescent="0.25"/>
    <row r="806" s="143" customFormat="1" x14ac:dyDescent="0.25"/>
    <row r="807" s="143" customFormat="1" x14ac:dyDescent="0.25"/>
    <row r="808" s="143" customFormat="1" x14ac:dyDescent="0.25"/>
    <row r="809" s="143" customFormat="1" x14ac:dyDescent="0.25"/>
    <row r="810" s="143" customFormat="1" x14ac:dyDescent="0.25"/>
    <row r="811" s="143" customFormat="1" x14ac:dyDescent="0.25"/>
    <row r="812" s="143" customFormat="1" x14ac:dyDescent="0.25"/>
    <row r="813" s="143" customFormat="1" x14ac:dyDescent="0.25"/>
    <row r="814" s="143" customFormat="1" x14ac:dyDescent="0.25"/>
    <row r="815" s="143" customFormat="1" x14ac:dyDescent="0.25"/>
    <row r="816" s="143" customFormat="1" x14ac:dyDescent="0.25"/>
    <row r="817" s="143" customFormat="1" x14ac:dyDescent="0.25"/>
    <row r="818" s="143" customFormat="1" x14ac:dyDescent="0.25"/>
    <row r="819" s="143" customFormat="1" x14ac:dyDescent="0.25"/>
    <row r="820" s="143" customFormat="1" x14ac:dyDescent="0.25"/>
    <row r="821" s="143" customFormat="1" x14ac:dyDescent="0.25"/>
    <row r="822" s="143" customFormat="1" x14ac:dyDescent="0.25"/>
    <row r="823" s="143" customFormat="1" x14ac:dyDescent="0.25"/>
    <row r="824" s="143" customFormat="1" x14ac:dyDescent="0.25"/>
    <row r="825" s="143" customFormat="1" x14ac:dyDescent="0.25"/>
    <row r="826" s="143" customFormat="1" x14ac:dyDescent="0.25"/>
    <row r="827" s="143" customFormat="1" x14ac:dyDescent="0.25"/>
    <row r="828" s="143" customFormat="1" x14ac:dyDescent="0.25"/>
    <row r="829" s="143" customFormat="1" x14ac:dyDescent="0.25"/>
    <row r="830" s="143" customFormat="1" x14ac:dyDescent="0.25"/>
    <row r="831" s="143" customFormat="1" x14ac:dyDescent="0.25"/>
    <row r="832" s="143" customFormat="1" x14ac:dyDescent="0.25"/>
    <row r="833" s="143" customFormat="1" x14ac:dyDescent="0.25"/>
    <row r="834" s="143" customFormat="1" x14ac:dyDescent="0.25"/>
    <row r="835" s="143" customFormat="1" x14ac:dyDescent="0.25"/>
    <row r="836" s="143" customFormat="1" x14ac:dyDescent="0.25"/>
    <row r="837" s="143" customFormat="1" x14ac:dyDescent="0.25"/>
    <row r="838" s="143" customFormat="1" x14ac:dyDescent="0.25"/>
    <row r="839" s="143" customFormat="1" x14ac:dyDescent="0.25"/>
    <row r="840" s="143" customFormat="1" x14ac:dyDescent="0.25"/>
    <row r="841" s="143" customFormat="1" x14ac:dyDescent="0.25"/>
    <row r="842" s="143" customFormat="1" x14ac:dyDescent="0.25"/>
    <row r="843" s="143" customFormat="1" x14ac:dyDescent="0.25"/>
    <row r="844" s="143" customFormat="1" x14ac:dyDescent="0.25"/>
    <row r="845" s="143" customFormat="1" x14ac:dyDescent="0.25"/>
    <row r="846" s="143" customFormat="1" x14ac:dyDescent="0.25"/>
    <row r="847" s="143" customFormat="1" x14ac:dyDescent="0.25"/>
    <row r="848" s="143" customFormat="1" x14ac:dyDescent="0.25"/>
    <row r="849" s="143" customFormat="1" x14ac:dyDescent="0.25"/>
    <row r="850" s="143" customFormat="1" x14ac:dyDescent="0.25"/>
    <row r="851" s="143" customFormat="1" x14ac:dyDescent="0.25"/>
    <row r="852" s="143" customFormat="1" x14ac:dyDescent="0.25"/>
    <row r="853" s="143" customFormat="1" x14ac:dyDescent="0.25"/>
    <row r="854" s="143" customFormat="1" x14ac:dyDescent="0.25"/>
    <row r="855" s="143" customFormat="1" x14ac:dyDescent="0.25"/>
    <row r="856" s="143" customFormat="1" x14ac:dyDescent="0.25"/>
    <row r="857" s="143" customFormat="1" x14ac:dyDescent="0.25"/>
    <row r="858" s="143" customFormat="1" x14ac:dyDescent="0.25"/>
    <row r="859" s="143" customFormat="1" x14ac:dyDescent="0.25"/>
    <row r="860" s="143" customFormat="1" x14ac:dyDescent="0.25"/>
    <row r="861" s="143" customFormat="1" x14ac:dyDescent="0.25"/>
    <row r="862" s="143" customFormat="1" x14ac:dyDescent="0.25"/>
    <row r="863" s="143" customFormat="1" x14ac:dyDescent="0.25"/>
    <row r="864" s="143" customFormat="1" x14ac:dyDescent="0.25"/>
    <row r="865" s="143" customFormat="1" x14ac:dyDescent="0.25"/>
    <row r="866" s="143" customFormat="1" x14ac:dyDescent="0.25"/>
    <row r="867" s="143" customFormat="1" x14ac:dyDescent="0.25"/>
    <row r="868" s="143" customFormat="1" x14ac:dyDescent="0.25"/>
    <row r="869" s="143" customFormat="1" x14ac:dyDescent="0.25"/>
    <row r="870" s="143" customFormat="1" x14ac:dyDescent="0.25"/>
    <row r="871" s="143" customFormat="1" x14ac:dyDescent="0.25"/>
    <row r="872" s="143" customFormat="1" x14ac:dyDescent="0.25"/>
    <row r="873" s="143" customFormat="1" x14ac:dyDescent="0.25"/>
    <row r="874" s="143" customFormat="1" x14ac:dyDescent="0.25"/>
    <row r="875" s="143" customFormat="1" x14ac:dyDescent="0.25"/>
    <row r="876" s="143" customFormat="1" x14ac:dyDescent="0.25"/>
    <row r="877" s="143" customFormat="1" x14ac:dyDescent="0.25"/>
    <row r="878" s="143" customFormat="1" x14ac:dyDescent="0.25"/>
    <row r="879" s="143" customFormat="1" x14ac:dyDescent="0.25"/>
    <row r="880" s="143" customFormat="1" x14ac:dyDescent="0.25"/>
    <row r="881" s="143" customFormat="1" x14ac:dyDescent="0.25"/>
    <row r="882" s="143" customFormat="1" x14ac:dyDescent="0.25"/>
    <row r="883" s="143" customFormat="1" x14ac:dyDescent="0.25"/>
    <row r="884" s="143" customFormat="1" x14ac:dyDescent="0.25"/>
    <row r="885" s="143" customFormat="1" x14ac:dyDescent="0.25"/>
    <row r="886" s="143" customFormat="1" x14ac:dyDescent="0.25"/>
    <row r="887" s="143" customFormat="1" x14ac:dyDescent="0.25"/>
    <row r="888" s="143" customFormat="1" x14ac:dyDescent="0.25"/>
    <row r="889" s="143" customFormat="1" x14ac:dyDescent="0.25"/>
    <row r="890" s="143" customFormat="1" x14ac:dyDescent="0.25"/>
    <row r="891" s="143" customFormat="1" x14ac:dyDescent="0.25"/>
    <row r="892" s="143" customFormat="1" x14ac:dyDescent="0.25"/>
    <row r="893" s="143" customFormat="1" x14ac:dyDescent="0.25"/>
    <row r="894" s="143" customFormat="1" x14ac:dyDescent="0.25"/>
    <row r="895" s="143" customFormat="1" x14ac:dyDescent="0.25"/>
    <row r="896" s="143" customFormat="1" x14ac:dyDescent="0.25"/>
    <row r="897" s="143" customFormat="1" x14ac:dyDescent="0.25"/>
    <row r="898" s="143" customFormat="1" x14ac:dyDescent="0.25"/>
    <row r="899" s="143" customFormat="1" x14ac:dyDescent="0.25"/>
    <row r="900" s="143" customFormat="1" x14ac:dyDescent="0.25"/>
    <row r="901" s="143" customFormat="1" x14ac:dyDescent="0.25"/>
    <row r="902" s="143" customFormat="1" x14ac:dyDescent="0.25"/>
    <row r="903" s="143" customFormat="1" x14ac:dyDescent="0.25"/>
    <row r="904" s="143" customFormat="1" x14ac:dyDescent="0.25"/>
    <row r="905" s="143" customFormat="1" x14ac:dyDescent="0.25"/>
    <row r="906" s="143" customFormat="1" x14ac:dyDescent="0.25"/>
    <row r="907" s="143" customFormat="1" x14ac:dyDescent="0.25"/>
    <row r="908" s="143" customFormat="1" x14ac:dyDescent="0.25"/>
    <row r="909" s="143" customFormat="1" x14ac:dyDescent="0.25"/>
    <row r="910" s="143" customFormat="1" x14ac:dyDescent="0.25"/>
    <row r="911" s="143" customFormat="1" x14ac:dyDescent="0.25"/>
    <row r="912" s="143" customFormat="1" x14ac:dyDescent="0.25"/>
    <row r="913" s="143" customFormat="1" x14ac:dyDescent="0.25"/>
    <row r="914" s="143" customFormat="1" x14ac:dyDescent="0.25"/>
    <row r="915" s="143" customFormat="1" x14ac:dyDescent="0.25"/>
    <row r="916" s="143" customFormat="1" x14ac:dyDescent="0.25"/>
    <row r="917" s="143" customFormat="1" x14ac:dyDescent="0.25"/>
    <row r="918" s="143" customFormat="1" x14ac:dyDescent="0.25"/>
    <row r="919" s="143" customFormat="1" x14ac:dyDescent="0.25"/>
    <row r="920" s="143" customFormat="1" x14ac:dyDescent="0.25"/>
    <row r="921" s="143" customFormat="1" x14ac:dyDescent="0.25"/>
    <row r="922" s="143" customFormat="1" x14ac:dyDescent="0.25"/>
    <row r="923" s="143" customFormat="1" x14ac:dyDescent="0.25"/>
    <row r="924" s="143" customFormat="1" x14ac:dyDescent="0.25"/>
    <row r="925" s="143" customFormat="1" x14ac:dyDescent="0.25"/>
    <row r="926" s="143" customFormat="1" x14ac:dyDescent="0.25"/>
    <row r="927" s="143" customFormat="1" x14ac:dyDescent="0.25"/>
    <row r="928" s="143" customFormat="1" x14ac:dyDescent="0.25"/>
    <row r="929" s="143" customFormat="1" x14ac:dyDescent="0.25"/>
    <row r="930" s="143" customFormat="1" x14ac:dyDescent="0.25"/>
    <row r="931" s="143" customFormat="1" x14ac:dyDescent="0.25"/>
    <row r="932" s="143" customFormat="1" x14ac:dyDescent="0.25"/>
    <row r="933" s="143" customFormat="1" x14ac:dyDescent="0.25"/>
    <row r="934" s="143" customFormat="1" x14ac:dyDescent="0.25"/>
    <row r="935" s="143" customFormat="1" x14ac:dyDescent="0.25"/>
    <row r="936" s="143" customFormat="1" x14ac:dyDescent="0.25"/>
    <row r="937" s="143" customFormat="1" x14ac:dyDescent="0.25"/>
    <row r="938" s="143" customFormat="1" x14ac:dyDescent="0.25"/>
    <row r="939" s="143" customFormat="1" x14ac:dyDescent="0.25"/>
    <row r="940" s="143" customFormat="1" x14ac:dyDescent="0.25"/>
    <row r="941" s="143" customFormat="1" x14ac:dyDescent="0.25"/>
    <row r="942" s="143" customFormat="1" x14ac:dyDescent="0.25"/>
    <row r="943" s="143" customFormat="1" x14ac:dyDescent="0.25"/>
    <row r="944" s="143" customFormat="1" x14ac:dyDescent="0.25"/>
    <row r="945" s="143" customFormat="1" x14ac:dyDescent="0.25"/>
    <row r="946" s="143" customFormat="1" x14ac:dyDescent="0.25"/>
    <row r="947" s="143" customFormat="1" x14ac:dyDescent="0.25"/>
    <row r="948" s="143" customFormat="1" x14ac:dyDescent="0.25"/>
    <row r="949" s="143" customFormat="1" x14ac:dyDescent="0.25"/>
    <row r="950" s="143" customFormat="1" x14ac:dyDescent="0.25"/>
    <row r="951" s="143" customFormat="1" x14ac:dyDescent="0.25"/>
    <row r="952" s="143" customFormat="1" x14ac:dyDescent="0.25"/>
    <row r="953" s="143" customFormat="1" x14ac:dyDescent="0.25"/>
    <row r="954" s="143" customFormat="1" x14ac:dyDescent="0.25"/>
    <row r="955" s="143" customFormat="1" x14ac:dyDescent="0.25"/>
    <row r="956" s="143" customFormat="1" x14ac:dyDescent="0.25"/>
    <row r="957" s="143" customFormat="1" x14ac:dyDescent="0.25"/>
    <row r="958" s="143" customFormat="1" x14ac:dyDescent="0.25"/>
    <row r="959" s="143" customFormat="1" x14ac:dyDescent="0.25"/>
    <row r="960" s="143" customFormat="1" x14ac:dyDescent="0.25"/>
    <row r="961" s="143" customFormat="1" x14ac:dyDescent="0.25"/>
    <row r="962" s="143" customFormat="1" x14ac:dyDescent="0.25"/>
    <row r="963" s="143" customFormat="1" x14ac:dyDescent="0.25"/>
    <row r="964" s="143" customFormat="1" x14ac:dyDescent="0.25"/>
    <row r="965" s="143" customFormat="1" x14ac:dyDescent="0.25"/>
    <row r="966" s="143" customFormat="1" x14ac:dyDescent="0.25"/>
    <row r="967" s="143" customFormat="1" x14ac:dyDescent="0.25"/>
    <row r="968" s="143" customFormat="1" x14ac:dyDescent="0.25"/>
    <row r="969" s="143" customFormat="1" x14ac:dyDescent="0.25"/>
    <row r="970" s="143" customFormat="1" x14ac:dyDescent="0.25"/>
    <row r="971" s="143" customFormat="1" x14ac:dyDescent="0.25"/>
    <row r="972" s="143" customFormat="1" x14ac:dyDescent="0.25"/>
    <row r="973" s="143" customFormat="1" x14ac:dyDescent="0.25"/>
    <row r="974" s="143" customFormat="1" x14ac:dyDescent="0.25"/>
    <row r="975" s="143" customFormat="1" x14ac:dyDescent="0.25"/>
    <row r="976" s="143" customFormat="1" x14ac:dyDescent="0.25"/>
    <row r="977" s="143" customFormat="1" x14ac:dyDescent="0.25"/>
    <row r="978" s="143" customFormat="1" x14ac:dyDescent="0.25"/>
    <row r="979" s="143" customFormat="1" x14ac:dyDescent="0.25"/>
    <row r="980" s="143" customFormat="1" x14ac:dyDescent="0.25"/>
    <row r="981" s="143" customFormat="1" x14ac:dyDescent="0.25"/>
    <row r="982" s="143" customFormat="1" x14ac:dyDescent="0.25"/>
    <row r="983" s="143" customFormat="1" x14ac:dyDescent="0.25"/>
    <row r="984" s="143" customFormat="1" x14ac:dyDescent="0.25"/>
    <row r="985" s="143" customFormat="1" x14ac:dyDescent="0.25"/>
    <row r="986" s="143" customFormat="1" x14ac:dyDescent="0.25"/>
    <row r="987" s="143" customFormat="1" x14ac:dyDescent="0.25"/>
    <row r="988" s="143" customFormat="1" x14ac:dyDescent="0.25"/>
    <row r="989" s="143" customFormat="1" x14ac:dyDescent="0.25"/>
    <row r="990" s="143" customFormat="1" x14ac:dyDescent="0.25"/>
    <row r="991" s="143" customFormat="1" x14ac:dyDescent="0.25"/>
    <row r="992" s="143" customFormat="1" x14ac:dyDescent="0.25"/>
    <row r="993" s="143" customFormat="1" x14ac:dyDescent="0.25"/>
    <row r="994" s="143" customFormat="1" x14ac:dyDescent="0.25"/>
    <row r="995" s="143" customFormat="1" x14ac:dyDescent="0.25"/>
    <row r="996" s="143" customFormat="1" x14ac:dyDescent="0.25"/>
    <row r="997" s="143" customFormat="1" x14ac:dyDescent="0.25"/>
    <row r="998" s="143" customFormat="1" x14ac:dyDescent="0.25"/>
    <row r="999" s="143" customFormat="1" x14ac:dyDescent="0.25"/>
    <row r="1000" s="143" customFormat="1" x14ac:dyDescent="0.25"/>
  </sheetData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8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B8</f>
        <v>44741.540277777778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13.6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июнь!D12</f>
        <v>ТП-5,ф.3 ВЛ-0,4кВ Елатьма</v>
      </c>
      <c r="B6" s="109">
        <f>июнь!F12</f>
        <v>44720.381944444445</v>
      </c>
      <c r="C6" s="109">
        <f t="shared" ref="C6:C8" si="0">B6</f>
        <v>44720.381944444445</v>
      </c>
      <c r="D6" s="109">
        <f>июнь!G12</f>
        <v>44720.548611111109</v>
      </c>
      <c r="E6" s="109">
        <f t="shared" ref="E6:E8" si="1">D6</f>
        <v>44720.548611111109</v>
      </c>
      <c r="F6" s="110"/>
      <c r="G6" s="111"/>
      <c r="H6" s="111" t="str">
        <f>июнь!H12</f>
        <v>П</v>
      </c>
    </row>
    <row r="7" spans="1:10" ht="17.350000000000001" customHeight="1" x14ac:dyDescent="0.25">
      <c r="A7" s="117" t="str">
        <f>июнь!D13</f>
        <v>ТП-2309,ф.2 ВЛ-0,4кВ Подлипки</v>
      </c>
      <c r="B7" s="109">
        <f>июнь!F13</f>
        <v>44735.375</v>
      </c>
      <c r="C7" s="109">
        <f t="shared" ref="C7" si="2">B7</f>
        <v>44735.375</v>
      </c>
      <c r="D7" s="109">
        <f>июнь!G13</f>
        <v>44735.541666666664</v>
      </c>
      <c r="E7" s="109">
        <f t="shared" ref="E7" si="3">D7</f>
        <v>44735.541666666664</v>
      </c>
      <c r="F7" s="110"/>
      <c r="G7" s="111"/>
      <c r="H7" s="111" t="str">
        <f>июнь!H13</f>
        <v>П</v>
      </c>
    </row>
    <row r="8" spans="1:10" ht="24.8" customHeight="1" x14ac:dyDescent="0.25">
      <c r="A8" s="117" t="str">
        <f>июнь!D14</f>
        <v>ЦРП-10кВ, ф.3  Елатьма</v>
      </c>
      <c r="B8" s="109">
        <f>июнь!F14</f>
        <v>44741.540277777778</v>
      </c>
      <c r="C8" s="109">
        <f t="shared" si="0"/>
        <v>44741.540277777778</v>
      </c>
      <c r="D8" s="109">
        <f>июнь!G14</f>
        <v>44741.572222222225</v>
      </c>
      <c r="E8" s="109">
        <f t="shared" si="1"/>
        <v>44741.572222222225</v>
      </c>
      <c r="F8" s="110"/>
      <c r="G8" s="111"/>
      <c r="H8" s="111" t="str">
        <f>июнь!H14</f>
        <v>П</v>
      </c>
    </row>
  </sheetData>
  <autoFilter ref="A4:H8" xr:uid="{00000000-0009-0000-0000-00000E000000}">
    <filterColumn colId="1" showButton="0"/>
    <filterColumn colId="3" showButton="0"/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  <pageSetUpPr fitToPage="1"/>
  </sheetPr>
  <dimension ref="A1:AD1000"/>
  <sheetViews>
    <sheetView showRuler="0" topLeftCell="A10" workbookViewId="0">
      <selection activeCell="AD9" sqref="AD9"/>
    </sheetView>
  </sheetViews>
  <sheetFormatPr defaultRowHeight="14.3" x14ac:dyDescent="0.25"/>
  <cols>
    <col min="1" max="1" width="9.125" style="130"/>
    <col min="2" max="2" width="18.25" style="130" customWidth="1"/>
    <col min="3" max="3" width="9.125" style="130"/>
    <col min="4" max="4" width="27.875" style="130" customWidth="1"/>
    <col min="5" max="5" width="9.125" style="130"/>
    <col min="6" max="6" width="18.25" style="130" customWidth="1"/>
    <col min="7" max="7" width="16.125" style="130" customWidth="1"/>
    <col min="8" max="9" width="9.125" style="130"/>
    <col min="10" max="10" width="14.875" customWidth="1"/>
    <col min="11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30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30" x14ac:dyDescent="0.25">
      <c r="A2" t="s">
        <v>13</v>
      </c>
      <c r="B2"/>
      <c r="C2"/>
      <c r="D2"/>
      <c r="E2"/>
      <c r="F2"/>
      <c r="G2"/>
      <c r="H2"/>
      <c r="I2"/>
      <c r="Q2" s="129" t="s">
        <v>135</v>
      </c>
      <c r="R2" s="130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30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30" x14ac:dyDescent="0.25">
      <c r="A4" s="258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30" s="130" customFormat="1" ht="27.7" customHeight="1" thickBot="1" x14ac:dyDescent="0.3">
      <c r="A5" s="131"/>
      <c r="B5" s="131"/>
      <c r="C5" s="131"/>
      <c r="D5" s="131"/>
      <c r="E5" s="131"/>
      <c r="F5" s="1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30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30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30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30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30" ht="17.350000000000001" customHeight="1" thickBot="1" x14ac:dyDescent="0.3">
      <c r="A10" s="133">
        <v>1</v>
      </c>
      <c r="B10" s="133">
        <v>2</v>
      </c>
      <c r="C10" s="133">
        <v>3</v>
      </c>
      <c r="D10" s="133">
        <v>4</v>
      </c>
      <c r="E10" s="133">
        <v>5</v>
      </c>
      <c r="F10" s="133">
        <v>6</v>
      </c>
      <c r="G10" s="133">
        <v>7</v>
      </c>
      <c r="H10" s="133">
        <v>8</v>
      </c>
      <c r="I10" s="133">
        <v>9</v>
      </c>
      <c r="J10" s="133">
        <v>10</v>
      </c>
      <c r="K10" s="133">
        <v>11</v>
      </c>
      <c r="L10" s="133">
        <v>12</v>
      </c>
      <c r="M10" s="133">
        <v>13</v>
      </c>
      <c r="N10" s="133">
        <v>14</v>
      </c>
      <c r="O10" s="133">
        <v>15</v>
      </c>
      <c r="P10" s="133">
        <v>16</v>
      </c>
      <c r="Q10" s="133">
        <v>17</v>
      </c>
      <c r="R10" s="133">
        <v>18</v>
      </c>
      <c r="S10" s="133">
        <v>19</v>
      </c>
      <c r="T10" s="133">
        <v>20</v>
      </c>
      <c r="U10" s="133">
        <v>21</v>
      </c>
      <c r="V10" s="133">
        <v>22</v>
      </c>
      <c r="W10" s="133">
        <v>23</v>
      </c>
      <c r="X10" s="133">
        <v>24</v>
      </c>
      <c r="Y10" s="133">
        <v>25</v>
      </c>
      <c r="Z10" s="133">
        <v>26</v>
      </c>
      <c r="AA10" s="133">
        <v>27</v>
      </c>
    </row>
    <row r="11" spans="1:30" s="128" customFormat="1" ht="16.5" hidden="1" customHeight="1" x14ac:dyDescent="0.3">
      <c r="A11" s="134">
        <v>1</v>
      </c>
      <c r="B11" s="96" t="s">
        <v>10</v>
      </c>
      <c r="C11" s="154" t="s">
        <v>9</v>
      </c>
      <c r="D11" s="94" t="s">
        <v>159</v>
      </c>
      <c r="E11" s="102" t="s">
        <v>12</v>
      </c>
      <c r="F11" s="95">
        <v>44747.416666666664</v>
      </c>
      <c r="G11" s="95">
        <v>44747.708333333336</v>
      </c>
      <c r="H11" s="84" t="s">
        <v>77</v>
      </c>
      <c r="I11" s="85">
        <f>(G11-F11)/$AD$9</f>
        <v>7.0000000001164153</v>
      </c>
      <c r="J11" s="86" t="s">
        <v>160</v>
      </c>
      <c r="K11" s="125">
        <v>0</v>
      </c>
      <c r="L11" s="125">
        <v>0</v>
      </c>
      <c r="M11" s="125">
        <v>241</v>
      </c>
      <c r="N11" s="125">
        <v>0</v>
      </c>
      <c r="O11" s="125">
        <v>0</v>
      </c>
      <c r="P11" s="125">
        <v>241</v>
      </c>
      <c r="Q11" s="125">
        <v>0</v>
      </c>
      <c r="R11" s="125">
        <v>0</v>
      </c>
      <c r="S11" s="125">
        <v>0</v>
      </c>
      <c r="T11" s="125">
        <v>241</v>
      </c>
      <c r="U11" s="125">
        <v>0</v>
      </c>
      <c r="V11" s="135">
        <f>0.22*T11</f>
        <v>53.02</v>
      </c>
      <c r="W11" s="125"/>
      <c r="X11" s="125" t="s">
        <v>138</v>
      </c>
      <c r="Y11" s="155" t="s">
        <v>139</v>
      </c>
      <c r="Z11" s="155" t="s">
        <v>140</v>
      </c>
      <c r="AA11" s="125">
        <v>1</v>
      </c>
      <c r="AB11" s="136"/>
      <c r="AC11" s="136"/>
    </row>
    <row r="12" spans="1:30" s="128" customFormat="1" ht="16.3" hidden="1" x14ac:dyDescent="0.3">
      <c r="A12" s="134">
        <v>2</v>
      </c>
      <c r="B12" s="96" t="s">
        <v>10</v>
      </c>
      <c r="C12" s="73" t="s">
        <v>9</v>
      </c>
      <c r="D12" s="2" t="s">
        <v>141</v>
      </c>
      <c r="E12" s="102" t="s">
        <v>12</v>
      </c>
      <c r="F12" s="100">
        <v>44750.458333333336</v>
      </c>
      <c r="G12" s="100">
        <v>44750.5</v>
      </c>
      <c r="H12" s="91" t="s">
        <v>77</v>
      </c>
      <c r="I12" s="18">
        <f t="shared" ref="I12:I27" si="0">(G12-F12)/$AD$9</f>
        <v>0.99999999994179234</v>
      </c>
      <c r="J12" s="86" t="s">
        <v>161</v>
      </c>
      <c r="K12" s="126">
        <v>0</v>
      </c>
      <c r="L12" s="126">
        <v>0</v>
      </c>
      <c r="M12" s="126">
        <v>123</v>
      </c>
      <c r="N12" s="125">
        <v>0</v>
      </c>
      <c r="O12" s="125">
        <v>0</v>
      </c>
      <c r="P12" s="126">
        <v>123</v>
      </c>
      <c r="Q12" s="125">
        <v>0</v>
      </c>
      <c r="R12" s="125">
        <v>0</v>
      </c>
      <c r="S12" s="125">
        <v>0</v>
      </c>
      <c r="T12" s="126">
        <v>123</v>
      </c>
      <c r="U12" s="125">
        <v>0</v>
      </c>
      <c r="V12" s="135">
        <f>0.22*T12</f>
        <v>27.06</v>
      </c>
      <c r="W12" s="126"/>
      <c r="X12" s="126"/>
      <c r="Y12" s="156"/>
      <c r="Z12" s="156"/>
      <c r="AA12" s="126">
        <v>1</v>
      </c>
    </row>
    <row r="13" spans="1:30" s="128" customFormat="1" ht="16.3" x14ac:dyDescent="0.25">
      <c r="A13" s="134">
        <v>3</v>
      </c>
      <c r="B13" s="157" t="s">
        <v>10</v>
      </c>
      <c r="C13" s="73" t="s">
        <v>11</v>
      </c>
      <c r="D13" s="73" t="s">
        <v>132</v>
      </c>
      <c r="E13" s="55" t="s">
        <v>58</v>
      </c>
      <c r="F13" s="158">
        <v>44751.416666666664</v>
      </c>
      <c r="G13" s="158">
        <v>44751.458333333336</v>
      </c>
      <c r="H13" s="92" t="s">
        <v>0</v>
      </c>
      <c r="I13" s="78">
        <f t="shared" si="0"/>
        <v>1.0000000001164153</v>
      </c>
      <c r="J13" s="159" t="s">
        <v>52</v>
      </c>
      <c r="K13" s="126">
        <v>0</v>
      </c>
      <c r="L13" s="126">
        <v>0</v>
      </c>
      <c r="M13" s="126">
        <f>P13</f>
        <v>137</v>
      </c>
      <c r="N13" s="125">
        <v>0</v>
      </c>
      <c r="O13" s="125">
        <v>0</v>
      </c>
      <c r="P13" s="126">
        <v>137</v>
      </c>
      <c r="Q13" s="125">
        <v>0</v>
      </c>
      <c r="R13" s="125">
        <v>0</v>
      </c>
      <c r="S13" s="125">
        <v>0</v>
      </c>
      <c r="T13" s="126">
        <f>P13</f>
        <v>137</v>
      </c>
      <c r="U13" s="125">
        <v>0</v>
      </c>
      <c r="V13" s="160">
        <f>0.22*T13</f>
        <v>30.14</v>
      </c>
      <c r="W13" s="127"/>
      <c r="X13" s="161" t="s">
        <v>162</v>
      </c>
      <c r="Y13" s="14" t="s">
        <v>53</v>
      </c>
      <c r="Z13" s="14" t="s">
        <v>47</v>
      </c>
      <c r="AA13" s="126">
        <v>0</v>
      </c>
    </row>
    <row r="14" spans="1:30" s="128" customFormat="1" ht="16.3" hidden="1" x14ac:dyDescent="0.25">
      <c r="A14" s="134">
        <v>4</v>
      </c>
      <c r="B14" s="157" t="s">
        <v>10</v>
      </c>
      <c r="C14" s="73" t="s">
        <v>11</v>
      </c>
      <c r="D14" s="73" t="s">
        <v>142</v>
      </c>
      <c r="E14" s="55" t="s">
        <v>58</v>
      </c>
      <c r="F14" s="158">
        <v>44755.416666666664</v>
      </c>
      <c r="G14" s="158">
        <v>44755.5</v>
      </c>
      <c r="H14" s="92" t="s">
        <v>77</v>
      </c>
      <c r="I14" s="78">
        <f t="shared" si="0"/>
        <v>2.0000000000582077</v>
      </c>
      <c r="J14" s="162" t="s">
        <v>76</v>
      </c>
      <c r="K14" s="126">
        <v>0</v>
      </c>
      <c r="L14" s="126">
        <v>0</v>
      </c>
      <c r="M14" s="126">
        <v>722</v>
      </c>
      <c r="N14" s="126">
        <v>0</v>
      </c>
      <c r="O14" s="126">
        <v>0</v>
      </c>
      <c r="P14" s="126">
        <v>722</v>
      </c>
      <c r="Q14" s="126">
        <v>0</v>
      </c>
      <c r="R14" s="126">
        <v>0</v>
      </c>
      <c r="S14" s="126">
        <v>0</v>
      </c>
      <c r="T14" s="126">
        <v>722</v>
      </c>
      <c r="U14" s="126">
        <v>0</v>
      </c>
      <c r="V14" s="135">
        <f>0.22*T14</f>
        <v>158.84</v>
      </c>
      <c r="W14" s="126"/>
      <c r="X14" s="126"/>
      <c r="Y14" s="156"/>
      <c r="Z14" s="156"/>
      <c r="AA14" s="126">
        <v>1</v>
      </c>
    </row>
    <row r="15" spans="1:30" s="128" customFormat="1" ht="16.3" x14ac:dyDescent="0.25">
      <c r="A15" s="134">
        <v>5</v>
      </c>
      <c r="B15" s="157" t="s">
        <v>10</v>
      </c>
      <c r="C15" s="73" t="s">
        <v>9</v>
      </c>
      <c r="D15" s="73" t="s">
        <v>143</v>
      </c>
      <c r="E15" s="55" t="s">
        <v>58</v>
      </c>
      <c r="F15" s="158">
        <v>44756.375</v>
      </c>
      <c r="G15" s="158">
        <v>44756.458333333336</v>
      </c>
      <c r="H15" s="92" t="s">
        <v>0</v>
      </c>
      <c r="I15" s="78">
        <f t="shared" si="0"/>
        <v>2.0000000000582077</v>
      </c>
      <c r="J15" s="159" t="s">
        <v>163</v>
      </c>
      <c r="K15" s="126">
        <v>0</v>
      </c>
      <c r="L15" s="126">
        <v>0</v>
      </c>
      <c r="M15" s="126">
        <f>P15</f>
        <v>1</v>
      </c>
      <c r="N15" s="126">
        <v>0</v>
      </c>
      <c r="O15" s="126">
        <v>0</v>
      </c>
      <c r="P15" s="126">
        <v>1</v>
      </c>
      <c r="Q15" s="126">
        <v>0</v>
      </c>
      <c r="R15" s="126">
        <v>0</v>
      </c>
      <c r="S15" s="126">
        <v>0</v>
      </c>
      <c r="T15" s="126">
        <f>P15</f>
        <v>1</v>
      </c>
      <c r="U15" s="126">
        <v>0</v>
      </c>
      <c r="V15" s="135">
        <f t="shared" ref="V15:V27" si="1">0.22*T15</f>
        <v>0.22</v>
      </c>
      <c r="W15" s="126"/>
      <c r="X15" s="163" t="s">
        <v>164</v>
      </c>
      <c r="Y15" s="14" t="s">
        <v>53</v>
      </c>
      <c r="Z15" s="14" t="s">
        <v>49</v>
      </c>
      <c r="AA15" s="126">
        <v>0</v>
      </c>
    </row>
    <row r="16" spans="1:30" s="128" customFormat="1" ht="16.3" hidden="1" x14ac:dyDescent="0.25">
      <c r="A16" s="134">
        <v>6</v>
      </c>
      <c r="B16" s="157" t="s">
        <v>10</v>
      </c>
      <c r="C16" s="73" t="s">
        <v>9</v>
      </c>
      <c r="D16" s="73" t="s">
        <v>144</v>
      </c>
      <c r="E16" s="55" t="s">
        <v>58</v>
      </c>
      <c r="F16" s="158">
        <v>44757.458333333336</v>
      </c>
      <c r="G16" s="158">
        <v>44757.625</v>
      </c>
      <c r="H16" s="92" t="s">
        <v>77</v>
      </c>
      <c r="I16" s="78">
        <f t="shared" si="0"/>
        <v>3.9999999999417923</v>
      </c>
      <c r="J16" s="159" t="s">
        <v>163</v>
      </c>
      <c r="K16" s="126">
        <v>0</v>
      </c>
      <c r="L16" s="126">
        <v>0</v>
      </c>
      <c r="M16" s="126">
        <f t="shared" ref="M16:M27" si="2">P16</f>
        <v>1</v>
      </c>
      <c r="N16" s="126">
        <v>0</v>
      </c>
      <c r="O16" s="126">
        <v>0</v>
      </c>
      <c r="P16" s="126">
        <v>1</v>
      </c>
      <c r="Q16" s="126">
        <v>0</v>
      </c>
      <c r="R16" s="126">
        <v>0</v>
      </c>
      <c r="S16" s="126">
        <v>0</v>
      </c>
      <c r="T16" s="126">
        <f t="shared" ref="T16:T27" si="3">P16</f>
        <v>1</v>
      </c>
      <c r="U16" s="126">
        <v>0</v>
      </c>
      <c r="V16" s="135">
        <f t="shared" si="1"/>
        <v>0.22</v>
      </c>
      <c r="W16" s="126"/>
      <c r="X16" s="126"/>
      <c r="Y16" s="156"/>
      <c r="Z16" s="156"/>
      <c r="AA16" s="126">
        <v>1</v>
      </c>
    </row>
    <row r="17" spans="1:27" s="128" customFormat="1" ht="16.3" hidden="1" x14ac:dyDescent="0.25">
      <c r="A17" s="134">
        <v>7</v>
      </c>
      <c r="B17" s="72" t="s">
        <v>7</v>
      </c>
      <c r="C17" s="73" t="s">
        <v>11</v>
      </c>
      <c r="D17" s="73" t="s">
        <v>78</v>
      </c>
      <c r="E17" s="77">
        <v>0.38</v>
      </c>
      <c r="F17" s="76">
        <v>44760.375</v>
      </c>
      <c r="G17" s="76">
        <v>44760.5</v>
      </c>
      <c r="H17" s="92" t="s">
        <v>77</v>
      </c>
      <c r="I17" s="78">
        <f>(G17-F17)/$AD$9</f>
        <v>3</v>
      </c>
      <c r="J17" s="159" t="s">
        <v>79</v>
      </c>
      <c r="K17" s="126">
        <v>0</v>
      </c>
      <c r="L17" s="126">
        <v>0</v>
      </c>
      <c r="M17" s="126">
        <f t="shared" si="2"/>
        <v>18</v>
      </c>
      <c r="N17" s="126">
        <v>0</v>
      </c>
      <c r="O17" s="126">
        <v>0</v>
      </c>
      <c r="P17" s="126">
        <v>18</v>
      </c>
      <c r="Q17" s="126">
        <v>0</v>
      </c>
      <c r="R17" s="126">
        <v>0</v>
      </c>
      <c r="S17" s="126">
        <v>0</v>
      </c>
      <c r="T17" s="126">
        <f t="shared" si="3"/>
        <v>18</v>
      </c>
      <c r="U17" s="126">
        <v>0</v>
      </c>
      <c r="V17" s="135">
        <f t="shared" si="1"/>
        <v>3.96</v>
      </c>
      <c r="W17" s="126"/>
      <c r="X17" s="126"/>
      <c r="Y17" s="156"/>
      <c r="Z17" s="156"/>
      <c r="AA17" s="126">
        <v>1</v>
      </c>
    </row>
    <row r="18" spans="1:27" s="128" customFormat="1" ht="16.3" x14ac:dyDescent="0.25">
      <c r="A18" s="134">
        <v>8</v>
      </c>
      <c r="B18" s="157" t="s">
        <v>10</v>
      </c>
      <c r="C18" s="73" t="s">
        <v>11</v>
      </c>
      <c r="D18" s="73" t="s">
        <v>133</v>
      </c>
      <c r="E18" s="55" t="s">
        <v>58</v>
      </c>
      <c r="F18" s="158">
        <v>44760.822916666664</v>
      </c>
      <c r="G18" s="158">
        <v>44760.993055555555</v>
      </c>
      <c r="H18" s="92" t="s">
        <v>0</v>
      </c>
      <c r="I18" s="78">
        <f t="shared" si="0"/>
        <v>4.0833333333721384</v>
      </c>
      <c r="J18" s="159" t="s">
        <v>52</v>
      </c>
      <c r="K18" s="126">
        <v>0</v>
      </c>
      <c r="L18" s="126">
        <v>0</v>
      </c>
      <c r="M18" s="126">
        <f t="shared" si="2"/>
        <v>137</v>
      </c>
      <c r="N18" s="126">
        <v>0</v>
      </c>
      <c r="O18" s="126">
        <v>0</v>
      </c>
      <c r="P18" s="126">
        <v>137</v>
      </c>
      <c r="Q18" s="126">
        <v>0</v>
      </c>
      <c r="R18" s="126">
        <v>0</v>
      </c>
      <c r="S18" s="126">
        <v>0</v>
      </c>
      <c r="T18" s="126">
        <f t="shared" si="3"/>
        <v>137</v>
      </c>
      <c r="U18" s="126">
        <v>0</v>
      </c>
      <c r="V18" s="135">
        <f t="shared" si="1"/>
        <v>30.14</v>
      </c>
      <c r="W18" s="126"/>
      <c r="X18" s="163" t="s">
        <v>165</v>
      </c>
      <c r="Y18" s="14" t="s">
        <v>85</v>
      </c>
      <c r="Z18" s="14" t="s">
        <v>47</v>
      </c>
      <c r="AA18" s="126">
        <v>1</v>
      </c>
    </row>
    <row r="19" spans="1:27" s="128" customFormat="1" ht="16.3" hidden="1" x14ac:dyDescent="0.25">
      <c r="A19" s="134">
        <v>9</v>
      </c>
      <c r="B19" s="72" t="s">
        <v>7</v>
      </c>
      <c r="C19" s="73" t="s">
        <v>11</v>
      </c>
      <c r="D19" s="72" t="s">
        <v>145</v>
      </c>
      <c r="E19" s="77" t="s">
        <v>58</v>
      </c>
      <c r="F19" s="76">
        <v>44761.375</v>
      </c>
      <c r="G19" s="76">
        <v>44761.520833333336</v>
      </c>
      <c r="H19" s="92" t="s">
        <v>77</v>
      </c>
      <c r="I19" s="78">
        <f t="shared" si="0"/>
        <v>3.5000000000582077</v>
      </c>
      <c r="J19" s="159" t="s">
        <v>79</v>
      </c>
      <c r="K19" s="126">
        <v>0</v>
      </c>
      <c r="L19" s="126">
        <v>0</v>
      </c>
      <c r="M19" s="126">
        <f t="shared" si="2"/>
        <v>7</v>
      </c>
      <c r="N19" s="126">
        <v>0</v>
      </c>
      <c r="O19" s="126">
        <v>0</v>
      </c>
      <c r="P19" s="164">
        <v>7</v>
      </c>
      <c r="Q19" s="126">
        <v>0</v>
      </c>
      <c r="R19" s="126">
        <v>0</v>
      </c>
      <c r="S19" s="126">
        <v>0</v>
      </c>
      <c r="T19" s="126">
        <f t="shared" si="3"/>
        <v>7</v>
      </c>
      <c r="U19" s="126">
        <v>0</v>
      </c>
      <c r="V19" s="135">
        <f t="shared" si="1"/>
        <v>1.54</v>
      </c>
      <c r="W19" s="164"/>
      <c r="X19" s="164"/>
      <c r="Y19" s="165"/>
      <c r="Z19" s="165"/>
      <c r="AA19" s="164">
        <v>1</v>
      </c>
    </row>
    <row r="20" spans="1:27" s="128" customFormat="1" ht="16.3" hidden="1" x14ac:dyDescent="0.25">
      <c r="A20" s="134">
        <v>10</v>
      </c>
      <c r="B20" s="72" t="s">
        <v>7</v>
      </c>
      <c r="C20" s="73" t="s">
        <v>11</v>
      </c>
      <c r="D20" s="72" t="s">
        <v>145</v>
      </c>
      <c r="E20" s="77" t="s">
        <v>58</v>
      </c>
      <c r="F20" s="76">
        <v>44762.375</v>
      </c>
      <c r="G20" s="76">
        <v>44762.5</v>
      </c>
      <c r="H20" s="92" t="s">
        <v>77</v>
      </c>
      <c r="I20" s="78">
        <f t="shared" si="0"/>
        <v>3</v>
      </c>
      <c r="J20" s="159" t="s">
        <v>79</v>
      </c>
      <c r="K20" s="126">
        <v>0</v>
      </c>
      <c r="L20" s="126">
        <v>0</v>
      </c>
      <c r="M20" s="126">
        <f t="shared" si="2"/>
        <v>7</v>
      </c>
      <c r="N20" s="126">
        <v>0</v>
      </c>
      <c r="O20" s="126">
        <v>0</v>
      </c>
      <c r="P20" s="164">
        <v>7</v>
      </c>
      <c r="Q20" s="126">
        <v>0</v>
      </c>
      <c r="R20" s="126">
        <v>0</v>
      </c>
      <c r="S20" s="126">
        <v>0</v>
      </c>
      <c r="T20" s="126">
        <f t="shared" si="3"/>
        <v>7</v>
      </c>
      <c r="U20" s="126">
        <v>0</v>
      </c>
      <c r="V20" s="135">
        <f t="shared" si="1"/>
        <v>1.54</v>
      </c>
      <c r="W20" s="164"/>
      <c r="X20" s="164"/>
      <c r="Y20" s="165"/>
      <c r="Z20" s="165"/>
      <c r="AA20" s="164">
        <v>1</v>
      </c>
    </row>
    <row r="21" spans="1:27" s="128" customFormat="1" ht="16.3" hidden="1" x14ac:dyDescent="0.25">
      <c r="A21" s="134">
        <v>11</v>
      </c>
      <c r="B21" s="72" t="s">
        <v>7</v>
      </c>
      <c r="C21" s="73" t="s">
        <v>11</v>
      </c>
      <c r="D21" s="72" t="s">
        <v>145</v>
      </c>
      <c r="E21" s="77" t="s">
        <v>58</v>
      </c>
      <c r="F21" s="76">
        <v>44763.375</v>
      </c>
      <c r="G21" s="76">
        <v>44763.5</v>
      </c>
      <c r="H21" s="92" t="s">
        <v>77</v>
      </c>
      <c r="I21" s="78">
        <f t="shared" si="0"/>
        <v>3</v>
      </c>
      <c r="J21" s="159" t="s">
        <v>79</v>
      </c>
      <c r="K21" s="126">
        <v>0</v>
      </c>
      <c r="L21" s="126">
        <v>0</v>
      </c>
      <c r="M21" s="126">
        <f t="shared" si="2"/>
        <v>7</v>
      </c>
      <c r="N21" s="126">
        <v>0</v>
      </c>
      <c r="O21" s="126">
        <v>0</v>
      </c>
      <c r="P21" s="164">
        <v>7</v>
      </c>
      <c r="Q21" s="126">
        <v>0</v>
      </c>
      <c r="R21" s="126">
        <v>0</v>
      </c>
      <c r="S21" s="126">
        <v>0</v>
      </c>
      <c r="T21" s="126">
        <f t="shared" si="3"/>
        <v>7</v>
      </c>
      <c r="U21" s="126">
        <v>0</v>
      </c>
      <c r="V21" s="135">
        <f t="shared" si="1"/>
        <v>1.54</v>
      </c>
      <c r="W21" s="164"/>
      <c r="X21" s="164"/>
      <c r="Y21" s="165"/>
      <c r="Z21" s="165"/>
      <c r="AA21" s="164">
        <v>1</v>
      </c>
    </row>
    <row r="22" spans="1:27" s="128" customFormat="1" ht="16.3" x14ac:dyDescent="0.25">
      <c r="A22" s="134">
        <v>12</v>
      </c>
      <c r="B22" s="157" t="s">
        <v>10</v>
      </c>
      <c r="C22" s="73" t="s">
        <v>9</v>
      </c>
      <c r="D22" s="73" t="s">
        <v>166</v>
      </c>
      <c r="E22" s="55" t="s">
        <v>58</v>
      </c>
      <c r="F22" s="158">
        <v>44763.458333333336</v>
      </c>
      <c r="G22" s="158">
        <v>44763.5</v>
      </c>
      <c r="H22" s="92" t="s">
        <v>0</v>
      </c>
      <c r="I22" s="78">
        <f t="shared" si="0"/>
        <v>0.99999999994179234</v>
      </c>
      <c r="J22" s="159" t="s">
        <v>167</v>
      </c>
      <c r="K22" s="126">
        <v>0</v>
      </c>
      <c r="L22" s="126">
        <v>0</v>
      </c>
      <c r="M22" s="126">
        <f t="shared" si="2"/>
        <v>98</v>
      </c>
      <c r="N22" s="126">
        <v>0</v>
      </c>
      <c r="O22" s="126">
        <v>0</v>
      </c>
      <c r="P22" s="126">
        <v>98</v>
      </c>
      <c r="Q22" s="126">
        <v>0</v>
      </c>
      <c r="R22" s="126">
        <v>0</v>
      </c>
      <c r="S22" s="126">
        <v>0</v>
      </c>
      <c r="T22" s="126">
        <f t="shared" si="3"/>
        <v>98</v>
      </c>
      <c r="U22" s="126">
        <v>0</v>
      </c>
      <c r="V22" s="135">
        <f t="shared" si="1"/>
        <v>21.56</v>
      </c>
      <c r="W22" s="126"/>
      <c r="X22" s="163" t="s">
        <v>168</v>
      </c>
      <c r="Y22" s="14" t="s">
        <v>53</v>
      </c>
      <c r="Z22" s="14" t="s">
        <v>49</v>
      </c>
      <c r="AA22" s="126">
        <v>0</v>
      </c>
    </row>
    <row r="23" spans="1:27" s="128" customFormat="1" ht="16.3" hidden="1" x14ac:dyDescent="0.25">
      <c r="A23" s="134">
        <v>13</v>
      </c>
      <c r="B23" s="72" t="s">
        <v>7</v>
      </c>
      <c r="C23" s="73" t="s">
        <v>11</v>
      </c>
      <c r="D23" s="72" t="s">
        <v>145</v>
      </c>
      <c r="E23" s="77" t="s">
        <v>58</v>
      </c>
      <c r="F23" s="76">
        <v>44764.375</v>
      </c>
      <c r="G23" s="76">
        <v>44764.5</v>
      </c>
      <c r="H23" s="92" t="s">
        <v>77</v>
      </c>
      <c r="I23" s="78">
        <f t="shared" si="0"/>
        <v>3</v>
      </c>
      <c r="J23" s="159" t="s">
        <v>79</v>
      </c>
      <c r="K23" s="126">
        <v>0</v>
      </c>
      <c r="L23" s="126">
        <v>0</v>
      </c>
      <c r="M23" s="126">
        <f t="shared" si="2"/>
        <v>7</v>
      </c>
      <c r="N23" s="126">
        <v>0</v>
      </c>
      <c r="O23" s="126">
        <v>0</v>
      </c>
      <c r="P23" s="164">
        <v>7</v>
      </c>
      <c r="Q23" s="126">
        <v>0</v>
      </c>
      <c r="R23" s="126">
        <v>0</v>
      </c>
      <c r="S23" s="126">
        <v>0</v>
      </c>
      <c r="T23" s="126">
        <f t="shared" si="3"/>
        <v>7</v>
      </c>
      <c r="U23" s="126">
        <v>0</v>
      </c>
      <c r="V23" s="135">
        <f t="shared" si="1"/>
        <v>1.54</v>
      </c>
      <c r="W23" s="164"/>
      <c r="X23" s="164"/>
      <c r="Y23" s="165"/>
      <c r="Z23" s="165"/>
      <c r="AA23" s="164">
        <v>1</v>
      </c>
    </row>
    <row r="24" spans="1:27" s="128" customFormat="1" ht="16.3" x14ac:dyDescent="0.25">
      <c r="A24" s="134">
        <v>14</v>
      </c>
      <c r="B24" s="157" t="s">
        <v>10</v>
      </c>
      <c r="C24" s="73" t="s">
        <v>11</v>
      </c>
      <c r="D24" s="73" t="s">
        <v>134</v>
      </c>
      <c r="E24" s="55" t="s">
        <v>58</v>
      </c>
      <c r="F24" s="158">
        <v>44764.583333333336</v>
      </c>
      <c r="G24" s="158">
        <v>44764.625</v>
      </c>
      <c r="H24" s="92" t="s">
        <v>0</v>
      </c>
      <c r="I24" s="78">
        <f t="shared" si="0"/>
        <v>0.99999999994179234</v>
      </c>
      <c r="J24" s="159" t="s">
        <v>52</v>
      </c>
      <c r="K24" s="126">
        <v>0</v>
      </c>
      <c r="L24" s="126">
        <v>0</v>
      </c>
      <c r="M24" s="126">
        <f t="shared" si="2"/>
        <v>29</v>
      </c>
      <c r="N24" s="126">
        <v>0</v>
      </c>
      <c r="O24" s="126">
        <v>0</v>
      </c>
      <c r="P24" s="126">
        <v>29</v>
      </c>
      <c r="Q24" s="126">
        <v>0</v>
      </c>
      <c r="R24" s="126">
        <v>0</v>
      </c>
      <c r="S24" s="126">
        <v>0</v>
      </c>
      <c r="T24" s="126">
        <f t="shared" si="3"/>
        <v>29</v>
      </c>
      <c r="U24" s="126">
        <v>0</v>
      </c>
      <c r="V24" s="135">
        <f t="shared" si="1"/>
        <v>6.38</v>
      </c>
      <c r="W24" s="126"/>
      <c r="X24" s="163" t="s">
        <v>169</v>
      </c>
      <c r="Y24" s="14" t="s">
        <v>53</v>
      </c>
      <c r="Z24" s="14" t="s">
        <v>49</v>
      </c>
      <c r="AA24" s="126">
        <v>0</v>
      </c>
    </row>
    <row r="25" spans="1:27" s="128" customFormat="1" ht="16.3" hidden="1" x14ac:dyDescent="0.25">
      <c r="A25" s="134">
        <v>15</v>
      </c>
      <c r="B25" s="157" t="s">
        <v>10</v>
      </c>
      <c r="C25" s="73" t="s">
        <v>9</v>
      </c>
      <c r="D25" s="73" t="s">
        <v>146</v>
      </c>
      <c r="E25" s="102" t="s">
        <v>12</v>
      </c>
      <c r="F25" s="158">
        <v>44765.208333333336</v>
      </c>
      <c r="G25" s="158">
        <v>44765.527777777781</v>
      </c>
      <c r="H25" s="92" t="s">
        <v>77</v>
      </c>
      <c r="I25" s="78">
        <f t="shared" si="0"/>
        <v>7.6666666666860692</v>
      </c>
      <c r="J25" s="162" t="s">
        <v>170</v>
      </c>
      <c r="K25" s="126">
        <v>0</v>
      </c>
      <c r="L25" s="126">
        <v>0</v>
      </c>
      <c r="M25" s="126">
        <f t="shared" si="2"/>
        <v>128</v>
      </c>
      <c r="N25" s="126">
        <v>0</v>
      </c>
      <c r="O25" s="126">
        <v>0</v>
      </c>
      <c r="P25" s="164">
        <v>128</v>
      </c>
      <c r="Q25" s="126">
        <v>0</v>
      </c>
      <c r="R25" s="126">
        <v>0</v>
      </c>
      <c r="S25" s="126">
        <v>0</v>
      </c>
      <c r="T25" s="126">
        <f t="shared" si="3"/>
        <v>128</v>
      </c>
      <c r="U25" s="126">
        <v>0</v>
      </c>
      <c r="V25" s="135">
        <f t="shared" si="1"/>
        <v>28.16</v>
      </c>
      <c r="W25" s="164"/>
      <c r="X25" s="164"/>
      <c r="Y25" s="164"/>
      <c r="Z25" s="164"/>
      <c r="AA25" s="164">
        <v>1</v>
      </c>
    </row>
    <row r="26" spans="1:27" s="128" customFormat="1" ht="16.3" hidden="1" x14ac:dyDescent="0.25">
      <c r="A26" s="134">
        <v>16</v>
      </c>
      <c r="B26" s="72" t="s">
        <v>7</v>
      </c>
      <c r="C26" s="73" t="s">
        <v>11</v>
      </c>
      <c r="D26" s="72" t="s">
        <v>145</v>
      </c>
      <c r="E26" s="77" t="s">
        <v>58</v>
      </c>
      <c r="F26" s="76">
        <v>44767.375</v>
      </c>
      <c r="G26" s="76">
        <v>44767.5</v>
      </c>
      <c r="H26" s="92" t="s">
        <v>77</v>
      </c>
      <c r="I26" s="78">
        <f t="shared" si="0"/>
        <v>3</v>
      </c>
      <c r="J26" s="159" t="s">
        <v>79</v>
      </c>
      <c r="K26" s="126">
        <v>0</v>
      </c>
      <c r="L26" s="126">
        <v>0</v>
      </c>
      <c r="M26" s="126">
        <f t="shared" si="2"/>
        <v>7</v>
      </c>
      <c r="N26" s="126">
        <v>0</v>
      </c>
      <c r="O26" s="126">
        <v>0</v>
      </c>
      <c r="P26" s="164">
        <v>7</v>
      </c>
      <c r="Q26" s="126">
        <v>0</v>
      </c>
      <c r="R26" s="126">
        <v>0</v>
      </c>
      <c r="S26" s="126">
        <v>0</v>
      </c>
      <c r="T26" s="126">
        <f t="shared" si="3"/>
        <v>7</v>
      </c>
      <c r="U26" s="126">
        <v>0</v>
      </c>
      <c r="V26" s="135">
        <f t="shared" si="1"/>
        <v>1.54</v>
      </c>
      <c r="W26" s="164"/>
      <c r="X26" s="164"/>
      <c r="Y26" s="164"/>
      <c r="Z26" s="164"/>
      <c r="AA26" s="164">
        <v>1</v>
      </c>
    </row>
    <row r="27" spans="1:27" s="128" customFormat="1" ht="16.3" hidden="1" x14ac:dyDescent="0.25">
      <c r="A27" s="134">
        <v>17</v>
      </c>
      <c r="B27" s="72" t="s">
        <v>7</v>
      </c>
      <c r="C27" s="73" t="s">
        <v>11</v>
      </c>
      <c r="D27" s="72" t="s">
        <v>145</v>
      </c>
      <c r="E27" s="77" t="s">
        <v>58</v>
      </c>
      <c r="F27" s="76">
        <v>44768.375</v>
      </c>
      <c r="G27" s="76">
        <v>44768.5</v>
      </c>
      <c r="H27" s="92" t="s">
        <v>77</v>
      </c>
      <c r="I27" s="78">
        <f t="shared" si="0"/>
        <v>3</v>
      </c>
      <c r="J27" s="159" t="s">
        <v>79</v>
      </c>
      <c r="K27" s="126">
        <v>0</v>
      </c>
      <c r="L27" s="126">
        <v>0</v>
      </c>
      <c r="M27" s="126">
        <f t="shared" si="2"/>
        <v>7</v>
      </c>
      <c r="N27" s="126">
        <v>0</v>
      </c>
      <c r="O27" s="126">
        <v>0</v>
      </c>
      <c r="P27" s="164">
        <v>7</v>
      </c>
      <c r="Q27" s="126">
        <v>0</v>
      </c>
      <c r="R27" s="126">
        <v>0</v>
      </c>
      <c r="S27" s="126">
        <v>0</v>
      </c>
      <c r="T27" s="126">
        <f t="shared" si="3"/>
        <v>7</v>
      </c>
      <c r="U27" s="126">
        <v>0</v>
      </c>
      <c r="V27" s="135">
        <f t="shared" si="1"/>
        <v>1.54</v>
      </c>
      <c r="W27" s="164"/>
      <c r="X27" s="164"/>
      <c r="Y27" s="164"/>
      <c r="Z27" s="164"/>
      <c r="AA27" s="164">
        <v>1</v>
      </c>
    </row>
    <row r="28" spans="1:27" s="138" customFormat="1" ht="16.3" hidden="1" x14ac:dyDescent="0.3">
      <c r="B28" s="64" t="s">
        <v>7</v>
      </c>
      <c r="D28" s="72" t="s">
        <v>145</v>
      </c>
      <c r="E28" s="77">
        <v>0.38</v>
      </c>
      <c r="F28" s="16">
        <v>44768.375</v>
      </c>
      <c r="G28" s="16">
        <v>44768.5</v>
      </c>
      <c r="H28" s="91" t="s">
        <v>77</v>
      </c>
      <c r="I28" s="18">
        <f t="shared" ref="I28" si="4">(G28-F28)/$AD$9</f>
        <v>3</v>
      </c>
      <c r="J28" s="97" t="s">
        <v>79</v>
      </c>
    </row>
    <row r="29" spans="1:27" s="138" customFormat="1" x14ac:dyDescent="0.25"/>
    <row r="30" spans="1:27" s="138" customFormat="1" x14ac:dyDescent="0.25"/>
    <row r="31" spans="1:27" s="138" customFormat="1" x14ac:dyDescent="0.25"/>
    <row r="32" spans="1:27" s="138" customFormat="1" x14ac:dyDescent="0.25"/>
    <row r="33" s="138" customFormat="1" x14ac:dyDescent="0.25"/>
    <row r="34" s="138" customFormat="1" x14ac:dyDescent="0.25"/>
    <row r="35" s="138" customFormat="1" x14ac:dyDescent="0.25"/>
    <row r="36" s="138" customFormat="1" x14ac:dyDescent="0.25"/>
    <row r="37" s="138" customFormat="1" x14ac:dyDescent="0.25"/>
    <row r="38" s="138" customFormat="1" x14ac:dyDescent="0.25"/>
    <row r="39" s="138" customFormat="1" x14ac:dyDescent="0.25"/>
    <row r="40" s="138" customFormat="1" x14ac:dyDescent="0.25"/>
    <row r="41" s="138" customFormat="1" x14ac:dyDescent="0.25"/>
    <row r="42" s="138" customFormat="1" x14ac:dyDescent="0.25"/>
    <row r="43" s="138" customFormat="1" x14ac:dyDescent="0.25"/>
    <row r="44" s="138" customFormat="1" x14ac:dyDescent="0.25"/>
    <row r="45" s="138" customFormat="1" x14ac:dyDescent="0.25"/>
    <row r="46" s="138" customFormat="1" x14ac:dyDescent="0.25"/>
    <row r="47" s="138" customFormat="1" x14ac:dyDescent="0.25"/>
    <row r="48" s="138" customFormat="1" x14ac:dyDescent="0.25"/>
    <row r="49" s="138" customFormat="1" x14ac:dyDescent="0.25"/>
    <row r="50" s="138" customFormat="1" x14ac:dyDescent="0.25"/>
    <row r="51" s="138" customFormat="1" x14ac:dyDescent="0.25"/>
    <row r="52" s="138" customFormat="1" x14ac:dyDescent="0.25"/>
    <row r="53" s="138" customFormat="1" x14ac:dyDescent="0.25"/>
    <row r="54" s="138" customFormat="1" x14ac:dyDescent="0.25"/>
    <row r="55" s="138" customFormat="1" x14ac:dyDescent="0.25"/>
    <row r="56" s="138" customFormat="1" x14ac:dyDescent="0.25"/>
    <row r="57" s="138" customFormat="1" x14ac:dyDescent="0.25"/>
    <row r="58" s="138" customFormat="1" x14ac:dyDescent="0.25"/>
    <row r="59" s="138" customFormat="1" x14ac:dyDescent="0.25"/>
    <row r="60" s="138" customFormat="1" x14ac:dyDescent="0.25"/>
    <row r="61" s="138" customFormat="1" x14ac:dyDescent="0.25"/>
    <row r="62" s="138" customFormat="1" x14ac:dyDescent="0.25"/>
    <row r="63" s="138" customFormat="1" x14ac:dyDescent="0.25"/>
    <row r="64" s="138" customFormat="1" x14ac:dyDescent="0.25"/>
    <row r="65" s="138" customFormat="1" x14ac:dyDescent="0.25"/>
    <row r="66" s="138" customFormat="1" x14ac:dyDescent="0.25"/>
    <row r="67" s="138" customFormat="1" x14ac:dyDescent="0.25"/>
    <row r="68" s="138" customFormat="1" x14ac:dyDescent="0.25"/>
    <row r="69" s="138" customFormat="1" x14ac:dyDescent="0.25"/>
    <row r="70" s="138" customFormat="1" x14ac:dyDescent="0.25"/>
    <row r="71" s="138" customFormat="1" x14ac:dyDescent="0.25"/>
    <row r="72" s="138" customFormat="1" x14ac:dyDescent="0.25"/>
    <row r="73" s="138" customFormat="1" x14ac:dyDescent="0.25"/>
    <row r="74" s="138" customFormat="1" x14ac:dyDescent="0.25"/>
    <row r="75" s="138" customFormat="1" x14ac:dyDescent="0.25"/>
    <row r="76" s="138" customFormat="1" x14ac:dyDescent="0.25"/>
    <row r="77" s="138" customFormat="1" x14ac:dyDescent="0.25"/>
    <row r="78" s="138" customFormat="1" x14ac:dyDescent="0.25"/>
    <row r="79" s="138" customFormat="1" x14ac:dyDescent="0.25"/>
    <row r="80" s="138" customFormat="1" x14ac:dyDescent="0.25"/>
    <row r="81" s="138" customFormat="1" x14ac:dyDescent="0.25"/>
    <row r="82" s="138" customFormat="1" x14ac:dyDescent="0.25"/>
    <row r="83" s="138" customFormat="1" x14ac:dyDescent="0.25"/>
    <row r="84" s="138" customFormat="1" x14ac:dyDescent="0.25"/>
    <row r="85" s="138" customFormat="1" x14ac:dyDescent="0.25"/>
    <row r="86" s="138" customFormat="1" x14ac:dyDescent="0.25"/>
    <row r="87" s="138" customFormat="1" x14ac:dyDescent="0.25"/>
    <row r="88" s="138" customFormat="1" x14ac:dyDescent="0.25"/>
    <row r="89" s="138" customFormat="1" x14ac:dyDescent="0.25"/>
    <row r="90" s="138" customFormat="1" x14ac:dyDescent="0.25"/>
    <row r="91" s="138" customFormat="1" x14ac:dyDescent="0.25"/>
    <row r="92" s="138" customFormat="1" x14ac:dyDescent="0.25"/>
    <row r="93" s="138" customFormat="1" x14ac:dyDescent="0.25"/>
    <row r="94" s="138" customFormat="1" x14ac:dyDescent="0.25"/>
    <row r="95" s="138" customFormat="1" x14ac:dyDescent="0.25"/>
    <row r="96" s="138" customFormat="1" x14ac:dyDescent="0.25"/>
    <row r="97" s="138" customFormat="1" x14ac:dyDescent="0.25"/>
    <row r="98" s="138" customFormat="1" x14ac:dyDescent="0.25"/>
    <row r="99" s="138" customFormat="1" x14ac:dyDescent="0.25"/>
    <row r="100" s="138" customFormat="1" x14ac:dyDescent="0.25"/>
    <row r="101" s="138" customFormat="1" x14ac:dyDescent="0.25"/>
    <row r="102" s="138" customFormat="1" x14ac:dyDescent="0.25"/>
    <row r="103" s="138" customFormat="1" x14ac:dyDescent="0.25"/>
    <row r="104" s="138" customFormat="1" x14ac:dyDescent="0.25"/>
    <row r="105" s="138" customFormat="1" x14ac:dyDescent="0.25"/>
    <row r="106" s="138" customFormat="1" x14ac:dyDescent="0.25"/>
    <row r="107" s="138" customFormat="1" x14ac:dyDescent="0.25"/>
    <row r="108" s="138" customFormat="1" x14ac:dyDescent="0.25"/>
    <row r="109" s="138" customFormat="1" x14ac:dyDescent="0.25"/>
    <row r="110" s="138" customFormat="1" x14ac:dyDescent="0.25"/>
    <row r="111" s="138" customFormat="1" x14ac:dyDescent="0.25"/>
    <row r="112" s="138" customFormat="1" x14ac:dyDescent="0.25"/>
    <row r="113" s="138" customFormat="1" x14ac:dyDescent="0.25"/>
    <row r="114" s="138" customFormat="1" x14ac:dyDescent="0.25"/>
    <row r="115" s="138" customFormat="1" x14ac:dyDescent="0.25"/>
    <row r="116" s="138" customFormat="1" x14ac:dyDescent="0.25"/>
    <row r="117" s="138" customFormat="1" x14ac:dyDescent="0.25"/>
    <row r="118" s="138" customFormat="1" x14ac:dyDescent="0.25"/>
    <row r="119" s="138" customFormat="1" x14ac:dyDescent="0.25"/>
    <row r="120" s="138" customFormat="1" x14ac:dyDescent="0.25"/>
    <row r="121" s="138" customFormat="1" x14ac:dyDescent="0.25"/>
    <row r="122" s="138" customFormat="1" x14ac:dyDescent="0.25"/>
    <row r="123" s="138" customFormat="1" x14ac:dyDescent="0.25"/>
    <row r="124" s="138" customFormat="1" x14ac:dyDescent="0.25"/>
    <row r="125" s="138" customFormat="1" x14ac:dyDescent="0.25"/>
    <row r="126" s="138" customFormat="1" x14ac:dyDescent="0.25"/>
    <row r="127" s="138" customFormat="1" x14ac:dyDescent="0.25"/>
    <row r="128" s="138" customFormat="1" x14ac:dyDescent="0.25"/>
    <row r="129" s="138" customFormat="1" x14ac:dyDescent="0.25"/>
    <row r="130" s="138" customFormat="1" x14ac:dyDescent="0.25"/>
    <row r="131" s="138" customFormat="1" x14ac:dyDescent="0.25"/>
    <row r="132" s="138" customFormat="1" x14ac:dyDescent="0.25"/>
    <row r="133" s="138" customFormat="1" x14ac:dyDescent="0.25"/>
    <row r="134" s="138" customFormat="1" x14ac:dyDescent="0.25"/>
    <row r="135" s="138" customFormat="1" x14ac:dyDescent="0.25"/>
    <row r="136" s="138" customFormat="1" x14ac:dyDescent="0.25"/>
    <row r="137" s="138" customFormat="1" x14ac:dyDescent="0.25"/>
    <row r="138" s="138" customFormat="1" x14ac:dyDescent="0.25"/>
    <row r="139" s="138" customFormat="1" x14ac:dyDescent="0.25"/>
    <row r="140" s="138" customFormat="1" x14ac:dyDescent="0.25"/>
    <row r="141" s="138" customFormat="1" x14ac:dyDescent="0.25"/>
    <row r="142" s="138" customFormat="1" x14ac:dyDescent="0.25"/>
    <row r="143" s="138" customFormat="1" x14ac:dyDescent="0.25"/>
    <row r="144" s="138" customFormat="1" x14ac:dyDescent="0.25"/>
    <row r="145" s="138" customFormat="1" x14ac:dyDescent="0.25"/>
    <row r="146" s="138" customFormat="1" x14ac:dyDescent="0.25"/>
    <row r="147" s="138" customFormat="1" x14ac:dyDescent="0.25"/>
    <row r="148" s="138" customFormat="1" x14ac:dyDescent="0.25"/>
    <row r="149" s="138" customFormat="1" x14ac:dyDescent="0.25"/>
    <row r="150" s="138" customFormat="1" x14ac:dyDescent="0.25"/>
    <row r="151" s="138" customFormat="1" x14ac:dyDescent="0.25"/>
    <row r="152" s="138" customFormat="1" x14ac:dyDescent="0.25"/>
    <row r="153" s="138" customFormat="1" x14ac:dyDescent="0.25"/>
    <row r="154" s="138" customFormat="1" x14ac:dyDescent="0.25"/>
    <row r="155" s="138" customFormat="1" x14ac:dyDescent="0.25"/>
    <row r="156" s="138" customFormat="1" x14ac:dyDescent="0.25"/>
    <row r="157" s="138" customFormat="1" x14ac:dyDescent="0.25"/>
    <row r="158" s="138" customFormat="1" x14ac:dyDescent="0.25"/>
    <row r="159" s="138" customFormat="1" x14ac:dyDescent="0.25"/>
    <row r="160" s="138" customFormat="1" x14ac:dyDescent="0.25"/>
    <row r="161" s="138" customFormat="1" x14ac:dyDescent="0.25"/>
    <row r="162" s="138" customFormat="1" x14ac:dyDescent="0.25"/>
    <row r="163" s="138" customFormat="1" x14ac:dyDescent="0.25"/>
    <row r="164" s="138" customFormat="1" x14ac:dyDescent="0.25"/>
    <row r="165" s="138" customFormat="1" x14ac:dyDescent="0.25"/>
    <row r="166" s="138" customFormat="1" x14ac:dyDescent="0.25"/>
    <row r="167" s="138" customFormat="1" x14ac:dyDescent="0.25"/>
    <row r="168" s="138" customFormat="1" x14ac:dyDescent="0.25"/>
    <row r="169" s="138" customFormat="1" x14ac:dyDescent="0.25"/>
    <row r="170" s="138" customFormat="1" x14ac:dyDescent="0.25"/>
    <row r="171" s="138" customFormat="1" x14ac:dyDescent="0.25"/>
    <row r="172" s="138" customFormat="1" x14ac:dyDescent="0.25"/>
    <row r="173" s="138" customFormat="1" x14ac:dyDescent="0.25"/>
    <row r="174" s="138" customFormat="1" x14ac:dyDescent="0.25"/>
    <row r="175" s="138" customFormat="1" x14ac:dyDescent="0.25"/>
    <row r="176" s="138" customFormat="1" x14ac:dyDescent="0.25"/>
    <row r="177" s="138" customFormat="1" x14ac:dyDescent="0.25"/>
    <row r="178" s="138" customFormat="1" x14ac:dyDescent="0.25"/>
    <row r="179" s="138" customFormat="1" x14ac:dyDescent="0.25"/>
    <row r="180" s="138" customFormat="1" x14ac:dyDescent="0.25"/>
    <row r="181" s="138" customFormat="1" x14ac:dyDescent="0.25"/>
    <row r="182" s="138" customFormat="1" x14ac:dyDescent="0.25"/>
    <row r="183" s="138" customFormat="1" x14ac:dyDescent="0.25"/>
    <row r="184" s="138" customFormat="1" x14ac:dyDescent="0.25"/>
    <row r="185" s="138" customFormat="1" x14ac:dyDescent="0.25"/>
    <row r="186" s="138" customFormat="1" x14ac:dyDescent="0.25"/>
    <row r="187" s="138" customFormat="1" x14ac:dyDescent="0.25"/>
    <row r="188" s="138" customFormat="1" x14ac:dyDescent="0.25"/>
    <row r="189" s="138" customFormat="1" x14ac:dyDescent="0.25"/>
    <row r="190" s="138" customFormat="1" x14ac:dyDescent="0.25"/>
    <row r="191" s="138" customFormat="1" x14ac:dyDescent="0.25"/>
    <row r="192" s="138" customFormat="1" x14ac:dyDescent="0.25"/>
    <row r="193" s="138" customFormat="1" x14ac:dyDescent="0.25"/>
    <row r="194" s="138" customFormat="1" x14ac:dyDescent="0.25"/>
    <row r="195" s="138" customFormat="1" x14ac:dyDescent="0.25"/>
    <row r="196" s="138" customFormat="1" x14ac:dyDescent="0.25"/>
    <row r="197" s="138" customFormat="1" x14ac:dyDescent="0.25"/>
    <row r="198" s="138" customFormat="1" x14ac:dyDescent="0.25"/>
    <row r="199" s="138" customFormat="1" x14ac:dyDescent="0.25"/>
    <row r="200" s="138" customFormat="1" x14ac:dyDescent="0.25"/>
    <row r="201" s="138" customFormat="1" x14ac:dyDescent="0.25"/>
    <row r="202" s="138" customFormat="1" x14ac:dyDescent="0.25"/>
    <row r="203" s="138" customFormat="1" x14ac:dyDescent="0.25"/>
    <row r="204" s="138" customFormat="1" x14ac:dyDescent="0.25"/>
    <row r="205" s="138" customFormat="1" x14ac:dyDescent="0.25"/>
    <row r="206" s="138" customFormat="1" x14ac:dyDescent="0.25"/>
    <row r="207" s="138" customFormat="1" x14ac:dyDescent="0.25"/>
    <row r="208" s="138" customFormat="1" x14ac:dyDescent="0.25"/>
    <row r="209" s="138" customFormat="1" x14ac:dyDescent="0.25"/>
    <row r="210" s="138" customFormat="1" x14ac:dyDescent="0.25"/>
    <row r="211" s="138" customFormat="1" x14ac:dyDescent="0.25"/>
    <row r="212" s="138" customFormat="1" x14ac:dyDescent="0.25"/>
    <row r="213" s="138" customFormat="1" x14ac:dyDescent="0.25"/>
    <row r="214" s="138" customFormat="1" x14ac:dyDescent="0.25"/>
    <row r="215" s="138" customFormat="1" x14ac:dyDescent="0.25"/>
    <row r="216" s="138" customFormat="1" x14ac:dyDescent="0.25"/>
    <row r="217" s="138" customFormat="1" x14ac:dyDescent="0.25"/>
    <row r="218" s="138" customFormat="1" x14ac:dyDescent="0.25"/>
    <row r="219" s="138" customFormat="1" x14ac:dyDescent="0.25"/>
    <row r="220" s="138" customFormat="1" x14ac:dyDescent="0.25"/>
    <row r="221" s="138" customFormat="1" x14ac:dyDescent="0.25"/>
    <row r="222" s="138" customFormat="1" x14ac:dyDescent="0.25"/>
    <row r="223" s="138" customFormat="1" x14ac:dyDescent="0.25"/>
    <row r="224" s="138" customFormat="1" x14ac:dyDescent="0.25"/>
    <row r="225" s="138" customFormat="1" x14ac:dyDescent="0.25"/>
    <row r="226" s="138" customFormat="1" x14ac:dyDescent="0.25"/>
    <row r="227" s="138" customFormat="1" x14ac:dyDescent="0.25"/>
    <row r="228" s="138" customFormat="1" x14ac:dyDescent="0.25"/>
    <row r="229" s="138" customFormat="1" x14ac:dyDescent="0.25"/>
    <row r="230" s="138" customFormat="1" x14ac:dyDescent="0.25"/>
    <row r="231" s="138" customFormat="1" x14ac:dyDescent="0.25"/>
    <row r="232" s="138" customFormat="1" x14ac:dyDescent="0.25"/>
    <row r="233" s="138" customFormat="1" x14ac:dyDescent="0.25"/>
    <row r="234" s="138" customFormat="1" x14ac:dyDescent="0.25"/>
    <row r="235" s="138" customFormat="1" x14ac:dyDescent="0.25"/>
    <row r="236" s="138" customFormat="1" x14ac:dyDescent="0.25"/>
    <row r="237" s="138" customFormat="1" x14ac:dyDescent="0.25"/>
    <row r="238" s="138" customFormat="1" x14ac:dyDescent="0.25"/>
    <row r="239" s="138" customFormat="1" x14ac:dyDescent="0.25"/>
    <row r="240" s="138" customFormat="1" x14ac:dyDescent="0.25"/>
    <row r="241" s="138" customFormat="1" x14ac:dyDescent="0.25"/>
    <row r="242" s="138" customFormat="1" x14ac:dyDescent="0.25"/>
    <row r="243" s="138" customFormat="1" x14ac:dyDescent="0.25"/>
    <row r="244" s="138" customFormat="1" x14ac:dyDescent="0.25"/>
    <row r="245" s="138" customFormat="1" x14ac:dyDescent="0.25"/>
    <row r="246" s="138" customFormat="1" x14ac:dyDescent="0.25"/>
    <row r="247" s="138" customFormat="1" x14ac:dyDescent="0.25"/>
    <row r="248" s="138" customFormat="1" x14ac:dyDescent="0.25"/>
    <row r="249" s="138" customFormat="1" x14ac:dyDescent="0.25"/>
    <row r="250" s="138" customFormat="1" x14ac:dyDescent="0.25"/>
    <row r="251" s="138" customFormat="1" x14ac:dyDescent="0.25"/>
    <row r="252" s="138" customFormat="1" x14ac:dyDescent="0.25"/>
    <row r="253" s="138" customFormat="1" x14ac:dyDescent="0.25"/>
    <row r="254" s="138" customFormat="1" x14ac:dyDescent="0.25"/>
    <row r="255" s="138" customFormat="1" x14ac:dyDescent="0.25"/>
    <row r="256" s="138" customFormat="1" x14ac:dyDescent="0.25"/>
    <row r="257" s="138" customFormat="1" x14ac:dyDescent="0.25"/>
    <row r="258" s="138" customFormat="1" x14ac:dyDescent="0.25"/>
    <row r="259" s="138" customFormat="1" x14ac:dyDescent="0.25"/>
    <row r="260" s="138" customFormat="1" x14ac:dyDescent="0.25"/>
    <row r="261" s="138" customFormat="1" x14ac:dyDescent="0.25"/>
    <row r="262" s="138" customFormat="1" x14ac:dyDescent="0.25"/>
    <row r="263" s="138" customFormat="1" x14ac:dyDescent="0.25"/>
    <row r="264" s="138" customFormat="1" x14ac:dyDescent="0.25"/>
    <row r="265" s="138" customFormat="1" x14ac:dyDescent="0.25"/>
    <row r="266" s="138" customFormat="1" x14ac:dyDescent="0.25"/>
    <row r="267" s="138" customFormat="1" x14ac:dyDescent="0.25"/>
    <row r="268" s="138" customFormat="1" x14ac:dyDescent="0.25"/>
    <row r="269" s="138" customFormat="1" x14ac:dyDescent="0.25"/>
    <row r="270" s="138" customFormat="1" x14ac:dyDescent="0.25"/>
    <row r="271" s="138" customFormat="1" x14ac:dyDescent="0.25"/>
    <row r="272" s="138" customFormat="1" x14ac:dyDescent="0.25"/>
    <row r="273" s="138" customFormat="1" x14ac:dyDescent="0.25"/>
    <row r="274" s="138" customFormat="1" x14ac:dyDescent="0.25"/>
    <row r="275" s="138" customFormat="1" x14ac:dyDescent="0.25"/>
    <row r="276" s="138" customFormat="1" x14ac:dyDescent="0.25"/>
    <row r="277" s="138" customFormat="1" x14ac:dyDescent="0.25"/>
    <row r="278" s="138" customFormat="1" x14ac:dyDescent="0.25"/>
    <row r="279" s="138" customFormat="1" x14ac:dyDescent="0.25"/>
    <row r="280" s="138" customFormat="1" x14ac:dyDescent="0.25"/>
    <row r="281" s="138" customFormat="1" x14ac:dyDescent="0.25"/>
    <row r="282" s="138" customFormat="1" x14ac:dyDescent="0.25"/>
    <row r="283" s="138" customFormat="1" x14ac:dyDescent="0.25"/>
    <row r="284" s="138" customFormat="1" x14ac:dyDescent="0.25"/>
    <row r="285" s="138" customFormat="1" x14ac:dyDescent="0.25"/>
    <row r="286" s="138" customFormat="1" x14ac:dyDescent="0.25"/>
    <row r="287" s="138" customFormat="1" x14ac:dyDescent="0.25"/>
    <row r="288" s="138" customFormat="1" x14ac:dyDescent="0.25"/>
    <row r="289" s="138" customFormat="1" x14ac:dyDescent="0.25"/>
    <row r="290" s="138" customFormat="1" x14ac:dyDescent="0.25"/>
    <row r="291" s="138" customFormat="1" x14ac:dyDescent="0.25"/>
    <row r="292" s="138" customFormat="1" x14ac:dyDescent="0.25"/>
    <row r="293" s="138" customFormat="1" x14ac:dyDescent="0.25"/>
    <row r="294" s="138" customFormat="1" x14ac:dyDescent="0.25"/>
    <row r="295" s="138" customFormat="1" x14ac:dyDescent="0.25"/>
    <row r="296" s="138" customFormat="1" x14ac:dyDescent="0.25"/>
    <row r="297" s="138" customFormat="1" x14ac:dyDescent="0.25"/>
    <row r="298" s="138" customFormat="1" x14ac:dyDescent="0.25"/>
    <row r="299" s="138" customFormat="1" x14ac:dyDescent="0.25"/>
    <row r="300" s="138" customFormat="1" x14ac:dyDescent="0.25"/>
    <row r="301" s="138" customFormat="1" x14ac:dyDescent="0.25"/>
    <row r="302" s="138" customFormat="1" x14ac:dyDescent="0.25"/>
    <row r="303" s="138" customFormat="1" x14ac:dyDescent="0.25"/>
    <row r="304" s="138" customFormat="1" x14ac:dyDescent="0.25"/>
    <row r="305" s="138" customFormat="1" x14ac:dyDescent="0.25"/>
    <row r="306" s="138" customFormat="1" x14ac:dyDescent="0.25"/>
    <row r="307" s="138" customFormat="1" x14ac:dyDescent="0.25"/>
    <row r="308" s="138" customFormat="1" x14ac:dyDescent="0.25"/>
    <row r="309" s="138" customFormat="1" x14ac:dyDescent="0.25"/>
    <row r="310" s="138" customFormat="1" x14ac:dyDescent="0.25"/>
    <row r="311" s="138" customFormat="1" x14ac:dyDescent="0.25"/>
    <row r="312" s="138" customFormat="1" x14ac:dyDescent="0.25"/>
    <row r="313" s="138" customFormat="1" x14ac:dyDescent="0.25"/>
    <row r="314" s="138" customFormat="1" x14ac:dyDescent="0.25"/>
    <row r="315" s="138" customFormat="1" x14ac:dyDescent="0.25"/>
    <row r="316" s="138" customFormat="1" x14ac:dyDescent="0.25"/>
    <row r="317" s="138" customFormat="1" x14ac:dyDescent="0.25"/>
    <row r="318" s="138" customFormat="1" x14ac:dyDescent="0.25"/>
    <row r="319" s="138" customFormat="1" x14ac:dyDescent="0.25"/>
    <row r="320" s="138" customFormat="1" x14ac:dyDescent="0.25"/>
    <row r="321" s="138" customFormat="1" x14ac:dyDescent="0.25"/>
    <row r="322" s="138" customFormat="1" x14ac:dyDescent="0.25"/>
    <row r="323" s="138" customFormat="1" x14ac:dyDescent="0.25"/>
    <row r="324" s="138" customFormat="1" x14ac:dyDescent="0.25"/>
    <row r="325" s="138" customFormat="1" x14ac:dyDescent="0.25"/>
    <row r="326" s="138" customFormat="1" x14ac:dyDescent="0.25"/>
    <row r="327" s="138" customFormat="1" x14ac:dyDescent="0.25"/>
    <row r="328" s="138" customFormat="1" x14ac:dyDescent="0.25"/>
    <row r="329" s="138" customFormat="1" x14ac:dyDescent="0.25"/>
    <row r="330" s="138" customFormat="1" x14ac:dyDescent="0.25"/>
    <row r="331" s="138" customFormat="1" x14ac:dyDescent="0.25"/>
    <row r="332" s="138" customFormat="1" x14ac:dyDescent="0.25"/>
    <row r="333" s="138" customFormat="1" x14ac:dyDescent="0.25"/>
    <row r="334" s="138" customFormat="1" x14ac:dyDescent="0.25"/>
    <row r="335" s="138" customFormat="1" x14ac:dyDescent="0.25"/>
    <row r="336" s="138" customFormat="1" x14ac:dyDescent="0.25"/>
    <row r="337" s="138" customFormat="1" x14ac:dyDescent="0.25"/>
    <row r="338" s="138" customFormat="1" x14ac:dyDescent="0.25"/>
    <row r="339" s="138" customFormat="1" x14ac:dyDescent="0.25"/>
    <row r="340" s="138" customFormat="1" x14ac:dyDescent="0.25"/>
    <row r="341" s="138" customFormat="1" x14ac:dyDescent="0.25"/>
    <row r="342" s="138" customFormat="1" x14ac:dyDescent="0.25"/>
    <row r="343" s="138" customFormat="1" x14ac:dyDescent="0.25"/>
    <row r="344" s="138" customFormat="1" x14ac:dyDescent="0.25"/>
    <row r="345" s="138" customFormat="1" x14ac:dyDescent="0.25"/>
    <row r="346" s="138" customFormat="1" x14ac:dyDescent="0.25"/>
    <row r="347" s="138" customFormat="1" x14ac:dyDescent="0.25"/>
    <row r="348" s="138" customFormat="1" x14ac:dyDescent="0.25"/>
    <row r="349" s="138" customFormat="1" x14ac:dyDescent="0.25"/>
    <row r="350" s="138" customFormat="1" x14ac:dyDescent="0.25"/>
    <row r="351" s="138" customFormat="1" x14ac:dyDescent="0.25"/>
    <row r="352" s="138" customFormat="1" x14ac:dyDescent="0.25"/>
    <row r="353" s="138" customFormat="1" x14ac:dyDescent="0.25"/>
    <row r="354" s="138" customFormat="1" x14ac:dyDescent="0.25"/>
    <row r="355" s="138" customFormat="1" x14ac:dyDescent="0.25"/>
    <row r="356" s="138" customFormat="1" x14ac:dyDescent="0.25"/>
    <row r="357" s="138" customFormat="1" x14ac:dyDescent="0.25"/>
    <row r="358" s="138" customFormat="1" x14ac:dyDescent="0.25"/>
    <row r="359" s="138" customFormat="1" x14ac:dyDescent="0.25"/>
    <row r="360" s="138" customFormat="1" x14ac:dyDescent="0.25"/>
    <row r="361" s="138" customFormat="1" x14ac:dyDescent="0.25"/>
    <row r="362" s="138" customFormat="1" x14ac:dyDescent="0.25"/>
    <row r="363" s="138" customFormat="1" x14ac:dyDescent="0.25"/>
    <row r="364" s="138" customFormat="1" x14ac:dyDescent="0.25"/>
    <row r="365" s="138" customFormat="1" x14ac:dyDescent="0.25"/>
    <row r="366" s="138" customFormat="1" x14ac:dyDescent="0.25"/>
    <row r="367" s="138" customFormat="1" x14ac:dyDescent="0.25"/>
    <row r="368" s="138" customFormat="1" x14ac:dyDescent="0.25"/>
    <row r="369" s="138" customFormat="1" x14ac:dyDescent="0.25"/>
    <row r="370" s="138" customFormat="1" x14ac:dyDescent="0.25"/>
    <row r="371" s="138" customFormat="1" x14ac:dyDescent="0.25"/>
    <row r="372" s="138" customFormat="1" x14ac:dyDescent="0.25"/>
    <row r="373" s="138" customFormat="1" x14ac:dyDescent="0.25"/>
    <row r="374" s="138" customFormat="1" x14ac:dyDescent="0.25"/>
    <row r="375" s="138" customFormat="1" x14ac:dyDescent="0.25"/>
    <row r="376" s="138" customFormat="1" x14ac:dyDescent="0.25"/>
    <row r="377" s="138" customFormat="1" x14ac:dyDescent="0.25"/>
    <row r="378" s="138" customFormat="1" x14ac:dyDescent="0.25"/>
    <row r="379" s="138" customFormat="1" x14ac:dyDescent="0.25"/>
    <row r="380" s="138" customFormat="1" x14ac:dyDescent="0.25"/>
    <row r="381" s="138" customFormat="1" x14ac:dyDescent="0.25"/>
    <row r="382" s="138" customFormat="1" x14ac:dyDescent="0.25"/>
    <row r="383" s="138" customFormat="1" x14ac:dyDescent="0.25"/>
    <row r="384" s="138" customFormat="1" x14ac:dyDescent="0.25"/>
    <row r="385" s="138" customFormat="1" x14ac:dyDescent="0.25"/>
    <row r="386" s="138" customFormat="1" x14ac:dyDescent="0.25"/>
    <row r="387" s="138" customFormat="1" x14ac:dyDescent="0.25"/>
    <row r="388" s="138" customFormat="1" x14ac:dyDescent="0.25"/>
    <row r="389" s="138" customFormat="1" x14ac:dyDescent="0.25"/>
    <row r="390" s="138" customFormat="1" x14ac:dyDescent="0.25"/>
    <row r="391" s="138" customFormat="1" x14ac:dyDescent="0.25"/>
    <row r="392" s="138" customFormat="1" x14ac:dyDescent="0.25"/>
    <row r="393" s="138" customFormat="1" x14ac:dyDescent="0.25"/>
    <row r="394" s="138" customFormat="1" x14ac:dyDescent="0.25"/>
    <row r="395" s="138" customFormat="1" x14ac:dyDescent="0.25"/>
    <row r="396" s="138" customFormat="1" x14ac:dyDescent="0.25"/>
    <row r="397" s="138" customFormat="1" x14ac:dyDescent="0.25"/>
    <row r="398" s="138" customFormat="1" x14ac:dyDescent="0.25"/>
    <row r="399" s="138" customFormat="1" x14ac:dyDescent="0.25"/>
    <row r="400" s="138" customFormat="1" x14ac:dyDescent="0.25"/>
    <row r="401" s="138" customFormat="1" x14ac:dyDescent="0.25"/>
    <row r="402" s="138" customFormat="1" x14ac:dyDescent="0.25"/>
    <row r="403" s="138" customFormat="1" x14ac:dyDescent="0.25"/>
    <row r="404" s="138" customFormat="1" x14ac:dyDescent="0.25"/>
    <row r="405" s="138" customFormat="1" x14ac:dyDescent="0.25"/>
    <row r="406" s="138" customFormat="1" x14ac:dyDescent="0.25"/>
    <row r="407" s="138" customFormat="1" x14ac:dyDescent="0.25"/>
    <row r="408" s="138" customFormat="1" x14ac:dyDescent="0.25"/>
    <row r="409" s="138" customFormat="1" x14ac:dyDescent="0.25"/>
    <row r="410" s="138" customFormat="1" x14ac:dyDescent="0.25"/>
    <row r="411" s="138" customFormat="1" x14ac:dyDescent="0.25"/>
    <row r="412" s="138" customFormat="1" x14ac:dyDescent="0.25"/>
    <row r="413" s="138" customFormat="1" x14ac:dyDescent="0.25"/>
    <row r="414" s="138" customFormat="1" x14ac:dyDescent="0.25"/>
    <row r="415" s="138" customFormat="1" x14ac:dyDescent="0.25"/>
    <row r="416" s="138" customFormat="1" x14ac:dyDescent="0.25"/>
    <row r="417" s="138" customFormat="1" x14ac:dyDescent="0.25"/>
    <row r="418" s="138" customFormat="1" x14ac:dyDescent="0.25"/>
    <row r="419" s="138" customFormat="1" x14ac:dyDescent="0.25"/>
    <row r="420" s="138" customFormat="1" x14ac:dyDescent="0.25"/>
    <row r="421" s="138" customFormat="1" x14ac:dyDescent="0.25"/>
    <row r="422" s="138" customFormat="1" x14ac:dyDescent="0.25"/>
    <row r="423" s="138" customFormat="1" x14ac:dyDescent="0.25"/>
    <row r="424" s="138" customFormat="1" x14ac:dyDescent="0.25"/>
    <row r="425" s="138" customFormat="1" x14ac:dyDescent="0.25"/>
    <row r="426" s="138" customFormat="1" x14ac:dyDescent="0.25"/>
    <row r="427" s="138" customFormat="1" x14ac:dyDescent="0.25"/>
    <row r="428" s="138" customFormat="1" x14ac:dyDescent="0.25"/>
    <row r="429" s="138" customFormat="1" x14ac:dyDescent="0.25"/>
    <row r="430" s="138" customFormat="1" x14ac:dyDescent="0.25"/>
    <row r="431" s="138" customFormat="1" x14ac:dyDescent="0.25"/>
    <row r="432" s="138" customFormat="1" x14ac:dyDescent="0.25"/>
    <row r="433" s="138" customFormat="1" x14ac:dyDescent="0.25"/>
    <row r="434" s="138" customFormat="1" x14ac:dyDescent="0.25"/>
    <row r="435" s="138" customFormat="1" x14ac:dyDescent="0.25"/>
    <row r="436" s="138" customFormat="1" x14ac:dyDescent="0.25"/>
    <row r="437" s="138" customFormat="1" x14ac:dyDescent="0.25"/>
    <row r="438" s="138" customFormat="1" x14ac:dyDescent="0.25"/>
    <row r="439" s="138" customFormat="1" x14ac:dyDescent="0.25"/>
    <row r="440" s="138" customFormat="1" x14ac:dyDescent="0.25"/>
    <row r="441" s="138" customFormat="1" x14ac:dyDescent="0.25"/>
    <row r="442" s="138" customFormat="1" x14ac:dyDescent="0.25"/>
    <row r="443" s="138" customFormat="1" x14ac:dyDescent="0.25"/>
    <row r="444" s="138" customFormat="1" x14ac:dyDescent="0.25"/>
    <row r="445" s="138" customFormat="1" x14ac:dyDescent="0.25"/>
    <row r="446" s="138" customFormat="1" x14ac:dyDescent="0.25"/>
    <row r="447" s="138" customFormat="1" x14ac:dyDescent="0.25"/>
    <row r="448" s="138" customFormat="1" x14ac:dyDescent="0.25"/>
    <row r="449" s="138" customFormat="1" x14ac:dyDescent="0.25"/>
    <row r="450" s="138" customFormat="1" x14ac:dyDescent="0.25"/>
    <row r="451" s="138" customFormat="1" x14ac:dyDescent="0.25"/>
    <row r="452" s="138" customFormat="1" x14ac:dyDescent="0.25"/>
    <row r="453" s="138" customFormat="1" x14ac:dyDescent="0.25"/>
    <row r="454" s="138" customFormat="1" x14ac:dyDescent="0.25"/>
    <row r="455" s="138" customFormat="1" x14ac:dyDescent="0.25"/>
    <row r="456" s="138" customFormat="1" x14ac:dyDescent="0.25"/>
    <row r="457" s="138" customFormat="1" x14ac:dyDescent="0.25"/>
    <row r="458" s="138" customFormat="1" x14ac:dyDescent="0.25"/>
    <row r="459" s="138" customFormat="1" x14ac:dyDescent="0.25"/>
    <row r="460" s="138" customFormat="1" x14ac:dyDescent="0.25"/>
    <row r="461" s="138" customFormat="1" x14ac:dyDescent="0.25"/>
    <row r="462" s="138" customFormat="1" x14ac:dyDescent="0.25"/>
    <row r="463" s="138" customFormat="1" x14ac:dyDescent="0.25"/>
    <row r="464" s="138" customFormat="1" x14ac:dyDescent="0.25"/>
    <row r="465" s="138" customFormat="1" x14ac:dyDescent="0.25"/>
    <row r="466" s="138" customFormat="1" x14ac:dyDescent="0.25"/>
    <row r="467" s="138" customFormat="1" x14ac:dyDescent="0.25"/>
    <row r="468" s="138" customFormat="1" x14ac:dyDescent="0.25"/>
    <row r="469" s="138" customFormat="1" x14ac:dyDescent="0.25"/>
    <row r="470" s="138" customFormat="1" x14ac:dyDescent="0.25"/>
    <row r="471" s="138" customFormat="1" x14ac:dyDescent="0.25"/>
    <row r="472" s="138" customFormat="1" x14ac:dyDescent="0.25"/>
    <row r="473" s="138" customFormat="1" x14ac:dyDescent="0.25"/>
    <row r="474" s="138" customFormat="1" x14ac:dyDescent="0.25"/>
    <row r="475" s="138" customFormat="1" x14ac:dyDescent="0.25"/>
    <row r="476" s="138" customFormat="1" x14ac:dyDescent="0.25"/>
    <row r="477" s="138" customFormat="1" x14ac:dyDescent="0.25"/>
    <row r="478" s="138" customFormat="1" x14ac:dyDescent="0.25"/>
    <row r="479" s="138" customFormat="1" x14ac:dyDescent="0.25"/>
    <row r="480" s="138" customFormat="1" x14ac:dyDescent="0.25"/>
    <row r="481" s="138" customFormat="1" x14ac:dyDescent="0.25"/>
    <row r="482" s="138" customFormat="1" x14ac:dyDescent="0.25"/>
    <row r="483" s="138" customFormat="1" x14ac:dyDescent="0.25"/>
    <row r="484" s="138" customFormat="1" x14ac:dyDescent="0.25"/>
    <row r="485" s="138" customFormat="1" x14ac:dyDescent="0.25"/>
    <row r="486" s="138" customFormat="1" x14ac:dyDescent="0.25"/>
    <row r="487" s="138" customFormat="1" x14ac:dyDescent="0.25"/>
    <row r="488" s="138" customFormat="1" x14ac:dyDescent="0.25"/>
    <row r="489" s="138" customFormat="1" x14ac:dyDescent="0.25"/>
    <row r="490" s="138" customFormat="1" x14ac:dyDescent="0.25"/>
    <row r="491" s="138" customFormat="1" x14ac:dyDescent="0.25"/>
    <row r="492" s="138" customFormat="1" x14ac:dyDescent="0.25"/>
    <row r="493" s="138" customFormat="1" x14ac:dyDescent="0.25"/>
    <row r="494" s="138" customFormat="1" x14ac:dyDescent="0.25"/>
    <row r="495" s="138" customFormat="1" x14ac:dyDescent="0.25"/>
    <row r="496" s="138" customFormat="1" x14ac:dyDescent="0.25"/>
    <row r="497" s="138" customFormat="1" x14ac:dyDescent="0.25"/>
    <row r="498" s="138" customFormat="1" x14ac:dyDescent="0.25"/>
    <row r="499" s="138" customFormat="1" x14ac:dyDescent="0.25"/>
    <row r="500" s="138" customFormat="1" x14ac:dyDescent="0.25"/>
    <row r="501" s="138" customFormat="1" x14ac:dyDescent="0.25"/>
    <row r="502" s="138" customFormat="1" x14ac:dyDescent="0.25"/>
    <row r="503" s="138" customFormat="1" x14ac:dyDescent="0.25"/>
    <row r="504" s="138" customFormat="1" x14ac:dyDescent="0.25"/>
    <row r="505" s="138" customFormat="1" x14ac:dyDescent="0.25"/>
    <row r="506" s="138" customFormat="1" x14ac:dyDescent="0.25"/>
    <row r="507" s="138" customFormat="1" x14ac:dyDescent="0.25"/>
    <row r="508" s="138" customFormat="1" x14ac:dyDescent="0.25"/>
    <row r="509" s="138" customFormat="1" x14ac:dyDescent="0.25"/>
    <row r="510" s="138" customFormat="1" x14ac:dyDescent="0.25"/>
    <row r="511" s="138" customFormat="1" x14ac:dyDescent="0.25"/>
    <row r="512" s="138" customFormat="1" x14ac:dyDescent="0.25"/>
    <row r="513" s="138" customFormat="1" x14ac:dyDescent="0.25"/>
    <row r="514" s="138" customFormat="1" x14ac:dyDescent="0.25"/>
    <row r="515" s="138" customFormat="1" x14ac:dyDescent="0.25"/>
    <row r="516" s="138" customFormat="1" x14ac:dyDescent="0.25"/>
    <row r="517" s="138" customFormat="1" x14ac:dyDescent="0.25"/>
    <row r="518" s="138" customFormat="1" x14ac:dyDescent="0.25"/>
    <row r="519" s="138" customFormat="1" x14ac:dyDescent="0.25"/>
    <row r="520" s="138" customFormat="1" x14ac:dyDescent="0.25"/>
    <row r="521" s="138" customFormat="1" x14ac:dyDescent="0.25"/>
    <row r="522" s="138" customFormat="1" x14ac:dyDescent="0.25"/>
    <row r="523" s="138" customFormat="1" x14ac:dyDescent="0.25"/>
    <row r="524" s="138" customFormat="1" x14ac:dyDescent="0.25"/>
    <row r="525" s="138" customFormat="1" x14ac:dyDescent="0.25"/>
    <row r="526" s="138" customFormat="1" x14ac:dyDescent="0.25"/>
    <row r="527" s="138" customFormat="1" x14ac:dyDescent="0.25"/>
    <row r="528" s="138" customFormat="1" x14ac:dyDescent="0.25"/>
    <row r="529" s="138" customFormat="1" x14ac:dyDescent="0.25"/>
    <row r="530" s="138" customFormat="1" x14ac:dyDescent="0.25"/>
    <row r="531" s="138" customFormat="1" x14ac:dyDescent="0.25"/>
    <row r="532" s="138" customFormat="1" x14ac:dyDescent="0.25"/>
    <row r="533" s="138" customFormat="1" x14ac:dyDescent="0.25"/>
    <row r="534" s="138" customFormat="1" x14ac:dyDescent="0.25"/>
    <row r="535" s="138" customFormat="1" x14ac:dyDescent="0.25"/>
    <row r="536" s="138" customFormat="1" x14ac:dyDescent="0.25"/>
    <row r="537" s="138" customFormat="1" x14ac:dyDescent="0.25"/>
    <row r="538" s="138" customFormat="1" x14ac:dyDescent="0.25"/>
    <row r="539" s="138" customFormat="1" x14ac:dyDescent="0.25"/>
    <row r="540" s="138" customFormat="1" x14ac:dyDescent="0.25"/>
    <row r="541" s="138" customFormat="1" x14ac:dyDescent="0.25"/>
    <row r="542" s="138" customFormat="1" x14ac:dyDescent="0.25"/>
    <row r="543" s="138" customFormat="1" x14ac:dyDescent="0.25"/>
    <row r="544" s="138" customFormat="1" x14ac:dyDescent="0.25"/>
    <row r="545" s="138" customFormat="1" x14ac:dyDescent="0.25"/>
    <row r="546" s="138" customFormat="1" x14ac:dyDescent="0.25"/>
    <row r="547" s="138" customFormat="1" x14ac:dyDescent="0.25"/>
    <row r="548" s="138" customFormat="1" x14ac:dyDescent="0.25"/>
    <row r="549" s="138" customFormat="1" x14ac:dyDescent="0.25"/>
    <row r="550" s="138" customFormat="1" x14ac:dyDescent="0.25"/>
    <row r="551" s="138" customFormat="1" x14ac:dyDescent="0.25"/>
    <row r="552" s="138" customFormat="1" x14ac:dyDescent="0.25"/>
    <row r="553" s="138" customFormat="1" x14ac:dyDescent="0.25"/>
    <row r="554" s="138" customFormat="1" x14ac:dyDescent="0.25"/>
    <row r="555" s="138" customFormat="1" x14ac:dyDescent="0.25"/>
    <row r="556" s="138" customFormat="1" x14ac:dyDescent="0.25"/>
    <row r="557" s="138" customFormat="1" x14ac:dyDescent="0.25"/>
    <row r="558" s="138" customFormat="1" x14ac:dyDescent="0.25"/>
    <row r="559" s="138" customFormat="1" x14ac:dyDescent="0.25"/>
    <row r="560" s="138" customFormat="1" x14ac:dyDescent="0.25"/>
    <row r="561" s="138" customFormat="1" x14ac:dyDescent="0.25"/>
    <row r="562" s="138" customFormat="1" x14ac:dyDescent="0.25"/>
    <row r="563" s="138" customFormat="1" x14ac:dyDescent="0.25"/>
    <row r="564" s="138" customFormat="1" x14ac:dyDescent="0.25"/>
    <row r="565" s="138" customFormat="1" x14ac:dyDescent="0.25"/>
    <row r="566" s="138" customFormat="1" x14ac:dyDescent="0.25"/>
    <row r="567" s="138" customFormat="1" x14ac:dyDescent="0.25"/>
    <row r="568" s="138" customFormat="1" x14ac:dyDescent="0.25"/>
    <row r="569" s="138" customFormat="1" x14ac:dyDescent="0.25"/>
    <row r="570" s="138" customFormat="1" x14ac:dyDescent="0.25"/>
    <row r="571" s="138" customFormat="1" x14ac:dyDescent="0.25"/>
    <row r="572" s="138" customFormat="1" x14ac:dyDescent="0.25"/>
    <row r="573" s="138" customFormat="1" x14ac:dyDescent="0.25"/>
    <row r="574" s="138" customFormat="1" x14ac:dyDescent="0.25"/>
    <row r="575" s="138" customFormat="1" x14ac:dyDescent="0.25"/>
    <row r="576" s="138" customFormat="1" x14ac:dyDescent="0.25"/>
    <row r="577" s="138" customFormat="1" x14ac:dyDescent="0.25"/>
    <row r="578" s="138" customFormat="1" x14ac:dyDescent="0.25"/>
    <row r="579" s="138" customFormat="1" x14ac:dyDescent="0.25"/>
    <row r="580" s="138" customFormat="1" x14ac:dyDescent="0.25"/>
    <row r="581" s="138" customFormat="1" x14ac:dyDescent="0.25"/>
    <row r="582" s="138" customFormat="1" x14ac:dyDescent="0.25"/>
    <row r="583" s="138" customFormat="1" x14ac:dyDescent="0.25"/>
    <row r="584" s="138" customFormat="1" x14ac:dyDescent="0.25"/>
    <row r="585" s="138" customFormat="1" x14ac:dyDescent="0.25"/>
    <row r="586" s="138" customFormat="1" x14ac:dyDescent="0.25"/>
    <row r="587" s="138" customFormat="1" x14ac:dyDescent="0.25"/>
    <row r="588" s="138" customFormat="1" x14ac:dyDescent="0.25"/>
    <row r="589" s="138" customFormat="1" x14ac:dyDescent="0.25"/>
    <row r="590" s="138" customFormat="1" x14ac:dyDescent="0.25"/>
    <row r="591" s="138" customFormat="1" x14ac:dyDescent="0.25"/>
    <row r="592" s="138" customFormat="1" x14ac:dyDescent="0.25"/>
    <row r="593" s="138" customFormat="1" x14ac:dyDescent="0.25"/>
    <row r="594" s="138" customFormat="1" x14ac:dyDescent="0.25"/>
    <row r="595" s="138" customFormat="1" x14ac:dyDescent="0.25"/>
    <row r="596" s="138" customFormat="1" x14ac:dyDescent="0.25"/>
    <row r="597" s="138" customFormat="1" x14ac:dyDescent="0.25"/>
    <row r="598" s="138" customFormat="1" x14ac:dyDescent="0.25"/>
    <row r="599" s="138" customFormat="1" x14ac:dyDescent="0.25"/>
    <row r="600" s="138" customFormat="1" x14ac:dyDescent="0.25"/>
    <row r="601" s="138" customFormat="1" x14ac:dyDescent="0.25"/>
    <row r="602" s="138" customFormat="1" x14ac:dyDescent="0.25"/>
    <row r="603" s="138" customFormat="1" x14ac:dyDescent="0.25"/>
    <row r="604" s="138" customFormat="1" x14ac:dyDescent="0.25"/>
    <row r="605" s="138" customFormat="1" x14ac:dyDescent="0.25"/>
    <row r="606" s="138" customFormat="1" x14ac:dyDescent="0.25"/>
    <row r="607" s="138" customFormat="1" x14ac:dyDescent="0.25"/>
    <row r="608" s="138" customFormat="1" x14ac:dyDescent="0.25"/>
    <row r="609" s="138" customFormat="1" x14ac:dyDescent="0.25"/>
    <row r="610" s="138" customFormat="1" x14ac:dyDescent="0.25"/>
    <row r="611" s="138" customFormat="1" x14ac:dyDescent="0.25"/>
    <row r="612" s="138" customFormat="1" x14ac:dyDescent="0.25"/>
    <row r="613" s="138" customFormat="1" x14ac:dyDescent="0.25"/>
    <row r="614" s="138" customFormat="1" x14ac:dyDescent="0.25"/>
    <row r="615" s="138" customFormat="1" x14ac:dyDescent="0.25"/>
    <row r="616" s="138" customFormat="1" x14ac:dyDescent="0.25"/>
    <row r="617" s="138" customFormat="1" x14ac:dyDescent="0.25"/>
    <row r="618" s="138" customFormat="1" x14ac:dyDescent="0.25"/>
    <row r="619" s="138" customFormat="1" x14ac:dyDescent="0.25"/>
    <row r="620" s="138" customFormat="1" x14ac:dyDescent="0.25"/>
    <row r="621" s="138" customFormat="1" x14ac:dyDescent="0.25"/>
    <row r="622" s="138" customFormat="1" x14ac:dyDescent="0.25"/>
    <row r="623" s="138" customFormat="1" x14ac:dyDescent="0.25"/>
    <row r="624" s="138" customFormat="1" x14ac:dyDescent="0.25"/>
    <row r="625" s="138" customFormat="1" x14ac:dyDescent="0.25"/>
    <row r="626" s="138" customFormat="1" x14ac:dyDescent="0.25"/>
    <row r="627" s="138" customFormat="1" x14ac:dyDescent="0.25"/>
    <row r="628" s="138" customFormat="1" x14ac:dyDescent="0.25"/>
    <row r="629" s="138" customFormat="1" x14ac:dyDescent="0.25"/>
    <row r="630" s="138" customFormat="1" x14ac:dyDescent="0.25"/>
    <row r="631" s="138" customFormat="1" x14ac:dyDescent="0.25"/>
    <row r="632" s="138" customFormat="1" x14ac:dyDescent="0.25"/>
    <row r="633" s="138" customFormat="1" x14ac:dyDescent="0.25"/>
    <row r="634" s="138" customFormat="1" x14ac:dyDescent="0.25"/>
    <row r="635" s="138" customFormat="1" x14ac:dyDescent="0.25"/>
    <row r="636" s="138" customFormat="1" x14ac:dyDescent="0.25"/>
    <row r="637" s="138" customFormat="1" x14ac:dyDescent="0.25"/>
    <row r="638" s="138" customFormat="1" x14ac:dyDescent="0.25"/>
    <row r="639" s="138" customFormat="1" x14ac:dyDescent="0.25"/>
    <row r="640" s="138" customFormat="1" x14ac:dyDescent="0.25"/>
    <row r="641" s="138" customFormat="1" x14ac:dyDescent="0.25"/>
    <row r="642" s="138" customFormat="1" x14ac:dyDescent="0.25"/>
    <row r="643" s="138" customFormat="1" x14ac:dyDescent="0.25"/>
    <row r="644" s="138" customFormat="1" x14ac:dyDescent="0.25"/>
    <row r="645" s="138" customFormat="1" x14ac:dyDescent="0.25"/>
    <row r="646" s="138" customFormat="1" x14ac:dyDescent="0.25"/>
    <row r="647" s="138" customFormat="1" x14ac:dyDescent="0.25"/>
    <row r="648" s="138" customFormat="1" x14ac:dyDescent="0.25"/>
    <row r="649" s="138" customFormat="1" x14ac:dyDescent="0.25"/>
    <row r="650" s="138" customFormat="1" x14ac:dyDescent="0.25"/>
    <row r="651" s="138" customFormat="1" x14ac:dyDescent="0.25"/>
    <row r="652" s="138" customFormat="1" x14ac:dyDescent="0.25"/>
    <row r="653" s="138" customFormat="1" x14ac:dyDescent="0.25"/>
    <row r="654" s="138" customFormat="1" x14ac:dyDescent="0.25"/>
    <row r="655" s="138" customFormat="1" x14ac:dyDescent="0.25"/>
    <row r="656" s="138" customFormat="1" x14ac:dyDescent="0.25"/>
    <row r="657" s="138" customFormat="1" x14ac:dyDescent="0.25"/>
    <row r="658" s="138" customFormat="1" x14ac:dyDescent="0.25"/>
    <row r="659" s="138" customFormat="1" x14ac:dyDescent="0.25"/>
    <row r="660" s="138" customFormat="1" x14ac:dyDescent="0.25"/>
    <row r="661" s="138" customFormat="1" x14ac:dyDescent="0.25"/>
    <row r="662" s="138" customFormat="1" x14ac:dyDescent="0.25"/>
    <row r="663" s="138" customFormat="1" x14ac:dyDescent="0.25"/>
    <row r="664" s="138" customFormat="1" x14ac:dyDescent="0.25"/>
    <row r="665" s="138" customFormat="1" x14ac:dyDescent="0.25"/>
    <row r="666" s="138" customFormat="1" x14ac:dyDescent="0.25"/>
    <row r="667" s="138" customFormat="1" x14ac:dyDescent="0.25"/>
    <row r="668" s="138" customFormat="1" x14ac:dyDescent="0.25"/>
    <row r="669" s="138" customFormat="1" x14ac:dyDescent="0.25"/>
    <row r="670" s="138" customFormat="1" x14ac:dyDescent="0.25"/>
    <row r="671" s="138" customFormat="1" x14ac:dyDescent="0.25"/>
    <row r="672" s="138" customFormat="1" x14ac:dyDescent="0.25"/>
    <row r="673" s="138" customFormat="1" x14ac:dyDescent="0.25"/>
    <row r="674" s="138" customFormat="1" x14ac:dyDescent="0.25"/>
    <row r="675" s="138" customFormat="1" x14ac:dyDescent="0.25"/>
    <row r="676" s="138" customFormat="1" x14ac:dyDescent="0.25"/>
    <row r="677" s="138" customFormat="1" x14ac:dyDescent="0.25"/>
    <row r="678" s="138" customFormat="1" x14ac:dyDescent="0.25"/>
    <row r="679" s="138" customFormat="1" x14ac:dyDescent="0.25"/>
    <row r="680" s="138" customFormat="1" x14ac:dyDescent="0.25"/>
    <row r="681" s="138" customFormat="1" x14ac:dyDescent="0.25"/>
    <row r="682" s="138" customFormat="1" x14ac:dyDescent="0.25"/>
    <row r="683" s="138" customFormat="1" x14ac:dyDescent="0.25"/>
    <row r="684" s="138" customFormat="1" x14ac:dyDescent="0.25"/>
    <row r="685" s="138" customFormat="1" x14ac:dyDescent="0.25"/>
    <row r="686" s="138" customFormat="1" x14ac:dyDescent="0.25"/>
    <row r="687" s="138" customFormat="1" x14ac:dyDescent="0.25"/>
    <row r="688" s="138" customFormat="1" x14ac:dyDescent="0.25"/>
    <row r="689" s="138" customFormat="1" x14ac:dyDescent="0.25"/>
    <row r="690" s="138" customFormat="1" x14ac:dyDescent="0.25"/>
    <row r="691" s="138" customFormat="1" x14ac:dyDescent="0.25"/>
    <row r="692" s="138" customFormat="1" x14ac:dyDescent="0.25"/>
    <row r="693" s="138" customFormat="1" x14ac:dyDescent="0.25"/>
    <row r="694" s="138" customFormat="1" x14ac:dyDescent="0.25"/>
    <row r="695" s="138" customFormat="1" x14ac:dyDescent="0.25"/>
    <row r="696" s="138" customFormat="1" x14ac:dyDescent="0.25"/>
    <row r="697" s="138" customFormat="1" x14ac:dyDescent="0.25"/>
    <row r="698" s="138" customFormat="1" x14ac:dyDescent="0.25"/>
    <row r="699" s="138" customFormat="1" x14ac:dyDescent="0.25"/>
    <row r="700" s="138" customFormat="1" x14ac:dyDescent="0.25"/>
    <row r="701" s="138" customFormat="1" x14ac:dyDescent="0.25"/>
    <row r="702" s="138" customFormat="1" x14ac:dyDescent="0.25"/>
    <row r="703" s="138" customFormat="1" x14ac:dyDescent="0.25"/>
    <row r="704" s="138" customFormat="1" x14ac:dyDescent="0.25"/>
    <row r="705" s="138" customFormat="1" x14ac:dyDescent="0.25"/>
    <row r="706" s="138" customFormat="1" x14ac:dyDescent="0.25"/>
    <row r="707" s="138" customFormat="1" x14ac:dyDescent="0.25"/>
    <row r="708" s="138" customFormat="1" x14ac:dyDescent="0.25"/>
    <row r="709" s="138" customFormat="1" x14ac:dyDescent="0.25"/>
    <row r="710" s="138" customFormat="1" x14ac:dyDescent="0.25"/>
    <row r="711" s="138" customFormat="1" x14ac:dyDescent="0.25"/>
    <row r="712" s="138" customFormat="1" x14ac:dyDescent="0.25"/>
    <row r="713" s="138" customFormat="1" x14ac:dyDescent="0.25"/>
    <row r="714" s="138" customFormat="1" x14ac:dyDescent="0.25"/>
    <row r="715" s="138" customFormat="1" x14ac:dyDescent="0.25"/>
    <row r="716" s="138" customFormat="1" x14ac:dyDescent="0.25"/>
    <row r="717" s="138" customFormat="1" x14ac:dyDescent="0.25"/>
    <row r="718" s="138" customFormat="1" x14ac:dyDescent="0.25"/>
    <row r="719" s="138" customFormat="1" x14ac:dyDescent="0.25"/>
    <row r="720" s="138" customFormat="1" x14ac:dyDescent="0.25"/>
    <row r="721" s="138" customFormat="1" x14ac:dyDescent="0.25"/>
    <row r="722" s="138" customFormat="1" x14ac:dyDescent="0.25"/>
    <row r="723" s="138" customFormat="1" x14ac:dyDescent="0.25"/>
    <row r="724" s="138" customFormat="1" x14ac:dyDescent="0.25"/>
    <row r="725" s="138" customFormat="1" x14ac:dyDescent="0.25"/>
    <row r="726" s="138" customFormat="1" x14ac:dyDescent="0.25"/>
    <row r="727" s="138" customFormat="1" x14ac:dyDescent="0.25"/>
    <row r="728" s="138" customFormat="1" x14ac:dyDescent="0.25"/>
    <row r="729" s="138" customFormat="1" x14ac:dyDescent="0.25"/>
    <row r="730" s="138" customFormat="1" x14ac:dyDescent="0.25"/>
    <row r="731" s="138" customFormat="1" x14ac:dyDescent="0.25"/>
    <row r="732" s="138" customFormat="1" x14ac:dyDescent="0.25"/>
    <row r="733" s="138" customFormat="1" x14ac:dyDescent="0.25"/>
    <row r="734" s="138" customFormat="1" x14ac:dyDescent="0.25"/>
    <row r="735" s="138" customFormat="1" x14ac:dyDescent="0.25"/>
    <row r="736" s="138" customFormat="1" x14ac:dyDescent="0.25"/>
    <row r="737" s="138" customFormat="1" x14ac:dyDescent="0.25"/>
    <row r="738" s="138" customFormat="1" x14ac:dyDescent="0.25"/>
    <row r="739" s="138" customFormat="1" x14ac:dyDescent="0.25"/>
    <row r="740" s="138" customFormat="1" x14ac:dyDescent="0.25"/>
    <row r="741" s="138" customFormat="1" x14ac:dyDescent="0.25"/>
    <row r="742" s="138" customFormat="1" x14ac:dyDescent="0.25"/>
    <row r="743" s="138" customFormat="1" x14ac:dyDescent="0.25"/>
    <row r="744" s="138" customFormat="1" x14ac:dyDescent="0.25"/>
    <row r="745" s="138" customFormat="1" x14ac:dyDescent="0.25"/>
    <row r="746" s="138" customFormat="1" x14ac:dyDescent="0.25"/>
    <row r="747" s="138" customFormat="1" x14ac:dyDescent="0.25"/>
    <row r="748" s="138" customFormat="1" x14ac:dyDescent="0.25"/>
    <row r="749" s="138" customFormat="1" x14ac:dyDescent="0.25"/>
    <row r="750" s="138" customFormat="1" x14ac:dyDescent="0.25"/>
    <row r="751" s="138" customFormat="1" x14ac:dyDescent="0.25"/>
    <row r="752" s="138" customFormat="1" x14ac:dyDescent="0.25"/>
    <row r="753" s="138" customFormat="1" x14ac:dyDescent="0.25"/>
    <row r="754" s="138" customFormat="1" x14ac:dyDescent="0.25"/>
    <row r="755" s="138" customFormat="1" x14ac:dyDescent="0.25"/>
    <row r="756" s="138" customFormat="1" x14ac:dyDescent="0.25"/>
    <row r="757" s="138" customFormat="1" x14ac:dyDescent="0.25"/>
    <row r="758" s="138" customFormat="1" x14ac:dyDescent="0.25"/>
    <row r="759" s="138" customFormat="1" x14ac:dyDescent="0.25"/>
    <row r="760" s="138" customFormat="1" x14ac:dyDescent="0.25"/>
    <row r="761" s="138" customFormat="1" x14ac:dyDescent="0.25"/>
    <row r="762" s="138" customFormat="1" x14ac:dyDescent="0.25"/>
    <row r="763" s="138" customFormat="1" x14ac:dyDescent="0.25"/>
    <row r="764" s="138" customFormat="1" x14ac:dyDescent="0.25"/>
    <row r="765" s="138" customFormat="1" x14ac:dyDescent="0.25"/>
    <row r="766" s="138" customFormat="1" x14ac:dyDescent="0.25"/>
    <row r="767" s="138" customFormat="1" x14ac:dyDescent="0.25"/>
    <row r="768" s="138" customFormat="1" x14ac:dyDescent="0.25"/>
    <row r="769" s="138" customFormat="1" x14ac:dyDescent="0.25"/>
    <row r="770" s="138" customFormat="1" x14ac:dyDescent="0.25"/>
    <row r="771" s="138" customFormat="1" x14ac:dyDescent="0.25"/>
    <row r="772" s="138" customFormat="1" x14ac:dyDescent="0.25"/>
    <row r="773" s="138" customFormat="1" x14ac:dyDescent="0.25"/>
    <row r="774" s="138" customFormat="1" x14ac:dyDescent="0.25"/>
    <row r="775" s="138" customFormat="1" x14ac:dyDescent="0.25"/>
    <row r="776" s="138" customFormat="1" x14ac:dyDescent="0.25"/>
    <row r="777" s="138" customFormat="1" x14ac:dyDescent="0.25"/>
    <row r="778" s="138" customFormat="1" x14ac:dyDescent="0.25"/>
    <row r="779" s="138" customFormat="1" x14ac:dyDescent="0.25"/>
    <row r="780" s="138" customFormat="1" x14ac:dyDescent="0.25"/>
    <row r="781" s="138" customFormat="1" x14ac:dyDescent="0.25"/>
    <row r="782" s="138" customFormat="1" x14ac:dyDescent="0.25"/>
    <row r="783" s="138" customFormat="1" x14ac:dyDescent="0.25"/>
    <row r="784" s="138" customFormat="1" x14ac:dyDescent="0.25"/>
    <row r="785" s="138" customFormat="1" x14ac:dyDescent="0.25"/>
    <row r="786" s="138" customFormat="1" x14ac:dyDescent="0.25"/>
    <row r="787" s="138" customFormat="1" x14ac:dyDescent="0.25"/>
    <row r="788" s="138" customFormat="1" x14ac:dyDescent="0.25"/>
    <row r="789" s="138" customFormat="1" x14ac:dyDescent="0.25"/>
    <row r="790" s="138" customFormat="1" x14ac:dyDescent="0.25"/>
    <row r="791" s="138" customFormat="1" x14ac:dyDescent="0.25"/>
    <row r="792" s="138" customFormat="1" x14ac:dyDescent="0.25"/>
    <row r="793" s="138" customFormat="1" x14ac:dyDescent="0.25"/>
    <row r="794" s="138" customFormat="1" x14ac:dyDescent="0.25"/>
    <row r="795" s="138" customFormat="1" x14ac:dyDescent="0.25"/>
    <row r="796" s="138" customFormat="1" x14ac:dyDescent="0.25"/>
    <row r="797" s="138" customFormat="1" x14ac:dyDescent="0.25"/>
    <row r="798" s="138" customFormat="1" x14ac:dyDescent="0.25"/>
    <row r="799" s="138" customFormat="1" x14ac:dyDescent="0.25"/>
    <row r="800" s="138" customFormat="1" x14ac:dyDescent="0.25"/>
    <row r="801" s="138" customFormat="1" x14ac:dyDescent="0.25"/>
    <row r="802" s="138" customFormat="1" x14ac:dyDescent="0.25"/>
    <row r="803" s="138" customFormat="1" x14ac:dyDescent="0.25"/>
    <row r="804" s="138" customFormat="1" x14ac:dyDescent="0.25"/>
    <row r="805" s="138" customFormat="1" x14ac:dyDescent="0.25"/>
    <row r="806" s="138" customFormat="1" x14ac:dyDescent="0.25"/>
    <row r="807" s="138" customFormat="1" x14ac:dyDescent="0.25"/>
    <row r="808" s="138" customFormat="1" x14ac:dyDescent="0.25"/>
    <row r="809" s="138" customFormat="1" x14ac:dyDescent="0.25"/>
    <row r="810" s="138" customFormat="1" x14ac:dyDescent="0.25"/>
    <row r="811" s="138" customFormat="1" x14ac:dyDescent="0.25"/>
    <row r="812" s="138" customFormat="1" x14ac:dyDescent="0.25"/>
    <row r="813" s="138" customFormat="1" x14ac:dyDescent="0.25"/>
    <row r="814" s="138" customFormat="1" x14ac:dyDescent="0.25"/>
    <row r="815" s="138" customFormat="1" x14ac:dyDescent="0.25"/>
    <row r="816" s="138" customFormat="1" x14ac:dyDescent="0.25"/>
    <row r="817" s="138" customFormat="1" x14ac:dyDescent="0.25"/>
    <row r="818" s="138" customFormat="1" x14ac:dyDescent="0.25"/>
    <row r="819" s="138" customFormat="1" x14ac:dyDescent="0.25"/>
    <row r="820" s="138" customFormat="1" x14ac:dyDescent="0.25"/>
    <row r="821" s="138" customFormat="1" x14ac:dyDescent="0.25"/>
    <row r="822" s="138" customFormat="1" x14ac:dyDescent="0.25"/>
    <row r="823" s="138" customFormat="1" x14ac:dyDescent="0.25"/>
    <row r="824" s="138" customFormat="1" x14ac:dyDescent="0.25"/>
    <row r="825" s="138" customFormat="1" x14ac:dyDescent="0.25"/>
    <row r="826" s="138" customFormat="1" x14ac:dyDescent="0.25"/>
    <row r="827" s="138" customFormat="1" x14ac:dyDescent="0.25"/>
    <row r="828" s="138" customFormat="1" x14ac:dyDescent="0.25"/>
    <row r="829" s="138" customFormat="1" x14ac:dyDescent="0.25"/>
    <row r="830" s="138" customFormat="1" x14ac:dyDescent="0.25"/>
    <row r="831" s="138" customFormat="1" x14ac:dyDescent="0.25"/>
    <row r="832" s="138" customFormat="1" x14ac:dyDescent="0.25"/>
    <row r="833" s="138" customFormat="1" x14ac:dyDescent="0.25"/>
    <row r="834" s="138" customFormat="1" x14ac:dyDescent="0.25"/>
    <row r="835" s="138" customFormat="1" x14ac:dyDescent="0.25"/>
    <row r="836" s="138" customFormat="1" x14ac:dyDescent="0.25"/>
    <row r="837" s="138" customFormat="1" x14ac:dyDescent="0.25"/>
    <row r="838" s="138" customFormat="1" x14ac:dyDescent="0.25"/>
    <row r="839" s="138" customFormat="1" x14ac:dyDescent="0.25"/>
    <row r="840" s="138" customFormat="1" x14ac:dyDescent="0.25"/>
    <row r="841" s="138" customFormat="1" x14ac:dyDescent="0.25"/>
    <row r="842" s="138" customFormat="1" x14ac:dyDescent="0.25"/>
    <row r="843" s="138" customFormat="1" x14ac:dyDescent="0.25"/>
    <row r="844" s="138" customFormat="1" x14ac:dyDescent="0.25"/>
    <row r="845" s="138" customFormat="1" x14ac:dyDescent="0.25"/>
    <row r="846" s="138" customFormat="1" x14ac:dyDescent="0.25"/>
    <row r="847" s="138" customFormat="1" x14ac:dyDescent="0.25"/>
    <row r="848" s="138" customFormat="1" x14ac:dyDescent="0.25"/>
    <row r="849" s="138" customFormat="1" x14ac:dyDescent="0.25"/>
    <row r="850" s="138" customFormat="1" x14ac:dyDescent="0.25"/>
    <row r="851" s="138" customFormat="1" x14ac:dyDescent="0.25"/>
    <row r="852" s="138" customFormat="1" x14ac:dyDescent="0.25"/>
    <row r="853" s="138" customFormat="1" x14ac:dyDescent="0.25"/>
    <row r="854" s="138" customFormat="1" x14ac:dyDescent="0.25"/>
    <row r="855" s="138" customFormat="1" x14ac:dyDescent="0.25"/>
    <row r="856" s="138" customFormat="1" x14ac:dyDescent="0.25"/>
    <row r="857" s="138" customFormat="1" x14ac:dyDescent="0.25"/>
    <row r="858" s="138" customFormat="1" x14ac:dyDescent="0.25"/>
    <row r="859" s="138" customFormat="1" x14ac:dyDescent="0.25"/>
    <row r="860" s="138" customFormat="1" x14ac:dyDescent="0.25"/>
    <row r="861" s="138" customFormat="1" x14ac:dyDescent="0.25"/>
    <row r="862" s="138" customFormat="1" x14ac:dyDescent="0.25"/>
    <row r="863" s="138" customFormat="1" x14ac:dyDescent="0.25"/>
    <row r="864" s="138" customFormat="1" x14ac:dyDescent="0.25"/>
    <row r="865" s="138" customFormat="1" x14ac:dyDescent="0.25"/>
    <row r="866" s="138" customFormat="1" x14ac:dyDescent="0.25"/>
    <row r="867" s="138" customFormat="1" x14ac:dyDescent="0.25"/>
    <row r="868" s="138" customFormat="1" x14ac:dyDescent="0.25"/>
    <row r="869" s="138" customFormat="1" x14ac:dyDescent="0.25"/>
    <row r="870" s="138" customFormat="1" x14ac:dyDescent="0.25"/>
    <row r="871" s="138" customFormat="1" x14ac:dyDescent="0.25"/>
    <row r="872" s="138" customFormat="1" x14ac:dyDescent="0.25"/>
    <row r="873" s="138" customFormat="1" x14ac:dyDescent="0.25"/>
    <row r="874" s="138" customFormat="1" x14ac:dyDescent="0.25"/>
    <row r="875" s="138" customFormat="1" x14ac:dyDescent="0.25"/>
    <row r="876" s="138" customFormat="1" x14ac:dyDescent="0.25"/>
    <row r="877" s="138" customFormat="1" x14ac:dyDescent="0.25"/>
    <row r="878" s="138" customFormat="1" x14ac:dyDescent="0.25"/>
    <row r="879" s="138" customFormat="1" x14ac:dyDescent="0.25"/>
    <row r="880" s="138" customFormat="1" x14ac:dyDescent="0.25"/>
    <row r="881" s="138" customFormat="1" x14ac:dyDescent="0.25"/>
    <row r="882" s="138" customFormat="1" x14ac:dyDescent="0.25"/>
    <row r="883" s="138" customFormat="1" x14ac:dyDescent="0.25"/>
    <row r="884" s="138" customFormat="1" x14ac:dyDescent="0.25"/>
    <row r="885" s="138" customFormat="1" x14ac:dyDescent="0.25"/>
    <row r="886" s="138" customFormat="1" x14ac:dyDescent="0.25"/>
    <row r="887" s="138" customFormat="1" x14ac:dyDescent="0.25"/>
    <row r="888" s="138" customFormat="1" x14ac:dyDescent="0.25"/>
    <row r="889" s="138" customFormat="1" x14ac:dyDescent="0.25"/>
    <row r="890" s="138" customFormat="1" x14ac:dyDescent="0.25"/>
    <row r="891" s="138" customFormat="1" x14ac:dyDescent="0.25"/>
    <row r="892" s="138" customFormat="1" x14ac:dyDescent="0.25"/>
    <row r="893" s="138" customFormat="1" x14ac:dyDescent="0.25"/>
    <row r="894" s="138" customFormat="1" x14ac:dyDescent="0.25"/>
    <row r="895" s="138" customFormat="1" x14ac:dyDescent="0.25"/>
    <row r="896" s="138" customFormat="1" x14ac:dyDescent="0.25"/>
    <row r="897" s="138" customFormat="1" x14ac:dyDescent="0.25"/>
    <row r="898" s="138" customFormat="1" x14ac:dyDescent="0.25"/>
    <row r="899" s="138" customFormat="1" x14ac:dyDescent="0.25"/>
    <row r="900" s="138" customFormat="1" x14ac:dyDescent="0.25"/>
    <row r="901" s="138" customFormat="1" x14ac:dyDescent="0.25"/>
    <row r="902" s="138" customFormat="1" x14ac:dyDescent="0.25"/>
    <row r="903" s="138" customFormat="1" x14ac:dyDescent="0.25"/>
    <row r="904" s="138" customFormat="1" x14ac:dyDescent="0.25"/>
    <row r="905" s="138" customFormat="1" x14ac:dyDescent="0.25"/>
    <row r="906" s="138" customFormat="1" x14ac:dyDescent="0.25"/>
    <row r="907" s="138" customFormat="1" x14ac:dyDescent="0.25"/>
    <row r="908" s="138" customFormat="1" x14ac:dyDescent="0.25"/>
    <row r="909" s="138" customFormat="1" x14ac:dyDescent="0.25"/>
    <row r="910" s="138" customFormat="1" x14ac:dyDescent="0.25"/>
    <row r="911" s="138" customFormat="1" x14ac:dyDescent="0.25"/>
    <row r="912" s="138" customFormat="1" x14ac:dyDescent="0.25"/>
    <row r="913" s="138" customFormat="1" x14ac:dyDescent="0.25"/>
    <row r="914" s="138" customFormat="1" x14ac:dyDescent="0.25"/>
    <row r="915" s="138" customFormat="1" x14ac:dyDescent="0.25"/>
    <row r="916" s="138" customFormat="1" x14ac:dyDescent="0.25"/>
    <row r="917" s="138" customFormat="1" x14ac:dyDescent="0.25"/>
    <row r="918" s="138" customFormat="1" x14ac:dyDescent="0.25"/>
    <row r="919" s="138" customFormat="1" x14ac:dyDescent="0.25"/>
    <row r="920" s="138" customFormat="1" x14ac:dyDescent="0.25"/>
    <row r="921" s="138" customFormat="1" x14ac:dyDescent="0.25"/>
    <row r="922" s="138" customFormat="1" x14ac:dyDescent="0.25"/>
    <row r="923" s="138" customFormat="1" x14ac:dyDescent="0.25"/>
    <row r="924" s="138" customFormat="1" x14ac:dyDescent="0.25"/>
    <row r="925" s="138" customFormat="1" x14ac:dyDescent="0.25"/>
    <row r="926" s="138" customFormat="1" x14ac:dyDescent="0.25"/>
    <row r="927" s="138" customFormat="1" x14ac:dyDescent="0.25"/>
    <row r="928" s="138" customFormat="1" x14ac:dyDescent="0.25"/>
    <row r="929" s="138" customFormat="1" x14ac:dyDescent="0.25"/>
    <row r="930" s="138" customFormat="1" x14ac:dyDescent="0.25"/>
    <row r="931" s="138" customFormat="1" x14ac:dyDescent="0.25"/>
    <row r="932" s="138" customFormat="1" x14ac:dyDescent="0.25"/>
    <row r="933" s="138" customFormat="1" x14ac:dyDescent="0.25"/>
    <row r="934" s="138" customFormat="1" x14ac:dyDescent="0.25"/>
    <row r="935" s="138" customFormat="1" x14ac:dyDescent="0.25"/>
    <row r="936" s="138" customFormat="1" x14ac:dyDescent="0.25"/>
    <row r="937" s="138" customFormat="1" x14ac:dyDescent="0.25"/>
    <row r="938" s="138" customFormat="1" x14ac:dyDescent="0.25"/>
    <row r="939" s="138" customFormat="1" x14ac:dyDescent="0.25"/>
    <row r="940" s="138" customFormat="1" x14ac:dyDescent="0.25"/>
    <row r="941" s="138" customFormat="1" x14ac:dyDescent="0.25"/>
    <row r="942" s="138" customFormat="1" x14ac:dyDescent="0.25"/>
    <row r="943" s="138" customFormat="1" x14ac:dyDescent="0.25"/>
    <row r="944" s="138" customFormat="1" x14ac:dyDescent="0.25"/>
    <row r="945" s="138" customFormat="1" x14ac:dyDescent="0.25"/>
    <row r="946" s="138" customFormat="1" x14ac:dyDescent="0.25"/>
    <row r="947" s="138" customFormat="1" x14ac:dyDescent="0.25"/>
    <row r="948" s="138" customFormat="1" x14ac:dyDescent="0.25"/>
    <row r="949" s="138" customFormat="1" x14ac:dyDescent="0.25"/>
    <row r="950" s="138" customFormat="1" x14ac:dyDescent="0.25"/>
    <row r="951" s="138" customFormat="1" x14ac:dyDescent="0.25"/>
    <row r="952" s="138" customFormat="1" x14ac:dyDescent="0.25"/>
    <row r="953" s="138" customFormat="1" x14ac:dyDescent="0.25"/>
    <row r="954" s="138" customFormat="1" x14ac:dyDescent="0.25"/>
    <row r="955" s="138" customFormat="1" x14ac:dyDescent="0.25"/>
    <row r="956" s="138" customFormat="1" x14ac:dyDescent="0.25"/>
    <row r="957" s="138" customFormat="1" x14ac:dyDescent="0.25"/>
    <row r="958" s="138" customFormat="1" x14ac:dyDescent="0.25"/>
    <row r="959" s="138" customFormat="1" x14ac:dyDescent="0.25"/>
    <row r="960" s="138" customFormat="1" x14ac:dyDescent="0.25"/>
    <row r="961" s="138" customFormat="1" x14ac:dyDescent="0.25"/>
    <row r="962" s="138" customFormat="1" x14ac:dyDescent="0.25"/>
    <row r="963" s="138" customFormat="1" x14ac:dyDescent="0.25"/>
    <row r="964" s="138" customFormat="1" x14ac:dyDescent="0.25"/>
    <row r="965" s="138" customFormat="1" x14ac:dyDescent="0.25"/>
    <row r="966" s="138" customFormat="1" x14ac:dyDescent="0.25"/>
    <row r="967" s="138" customFormat="1" x14ac:dyDescent="0.25"/>
    <row r="968" s="138" customFormat="1" x14ac:dyDescent="0.25"/>
    <row r="969" s="138" customFormat="1" x14ac:dyDescent="0.25"/>
    <row r="970" s="138" customFormat="1" x14ac:dyDescent="0.25"/>
    <row r="971" s="138" customFormat="1" x14ac:dyDescent="0.25"/>
    <row r="972" s="138" customFormat="1" x14ac:dyDescent="0.25"/>
    <row r="973" s="138" customFormat="1" x14ac:dyDescent="0.25"/>
    <row r="974" s="138" customFormat="1" x14ac:dyDescent="0.25"/>
    <row r="975" s="138" customFormat="1" x14ac:dyDescent="0.25"/>
    <row r="976" s="138" customFormat="1" x14ac:dyDescent="0.25"/>
    <row r="977" s="138" customFormat="1" x14ac:dyDescent="0.25"/>
    <row r="978" s="138" customFormat="1" x14ac:dyDescent="0.25"/>
    <row r="979" s="138" customFormat="1" x14ac:dyDescent="0.25"/>
    <row r="980" s="138" customFormat="1" x14ac:dyDescent="0.25"/>
    <row r="981" s="138" customFormat="1" x14ac:dyDescent="0.25"/>
    <row r="982" s="138" customFormat="1" x14ac:dyDescent="0.25"/>
    <row r="983" s="138" customFormat="1" x14ac:dyDescent="0.25"/>
    <row r="984" s="138" customFormat="1" x14ac:dyDescent="0.25"/>
    <row r="985" s="138" customFormat="1" x14ac:dyDescent="0.25"/>
    <row r="986" s="138" customFormat="1" x14ac:dyDescent="0.25"/>
    <row r="987" s="138" customFormat="1" x14ac:dyDescent="0.25"/>
    <row r="988" s="138" customFormat="1" x14ac:dyDescent="0.25"/>
    <row r="989" s="138" customFormat="1" x14ac:dyDescent="0.25"/>
    <row r="990" s="138" customFormat="1" x14ac:dyDescent="0.25"/>
    <row r="991" s="138" customFormat="1" x14ac:dyDescent="0.25"/>
    <row r="992" s="138" customFormat="1" x14ac:dyDescent="0.25"/>
    <row r="993" s="138" customFormat="1" x14ac:dyDescent="0.25"/>
    <row r="994" s="138" customFormat="1" x14ac:dyDescent="0.25"/>
    <row r="995" s="138" customFormat="1" x14ac:dyDescent="0.25"/>
    <row r="996" s="138" customFormat="1" x14ac:dyDescent="0.25"/>
    <row r="997" s="138" customFormat="1" x14ac:dyDescent="0.25"/>
    <row r="998" s="138" customFormat="1" x14ac:dyDescent="0.25"/>
    <row r="999" s="138" customFormat="1" x14ac:dyDescent="0.25"/>
    <row r="1000" s="138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J6:V6"/>
    <mergeCell ref="W6:W9"/>
    <mergeCell ref="A7:A9"/>
    <mergeCell ref="B7:B9"/>
    <mergeCell ref="C7:C9"/>
    <mergeCell ref="D7:D9"/>
    <mergeCell ref="E7:E9"/>
    <mergeCell ref="F7:F9"/>
    <mergeCell ref="G7:G9"/>
    <mergeCell ref="A6:I6"/>
    <mergeCell ref="H7:H9"/>
    <mergeCell ref="I7:I9"/>
    <mergeCell ref="L7:L9"/>
    <mergeCell ref="Y8:Y9"/>
    <mergeCell ref="AA6:AA9"/>
    <mergeCell ref="J7:J9"/>
    <mergeCell ref="K7:K9"/>
    <mergeCell ref="M7:U7"/>
    <mergeCell ref="V7:V9"/>
    <mergeCell ref="M8:M9"/>
    <mergeCell ref="N8:P8"/>
    <mergeCell ref="Q8:T8"/>
    <mergeCell ref="U8:U9"/>
    <mergeCell ref="X8:X9"/>
    <mergeCell ref="Z8:Z9"/>
    <mergeCell ref="X6:Z7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filterMode="1">
    <tabColor rgb="FF92D050"/>
  </sheetPr>
  <dimension ref="A1:J24"/>
  <sheetViews>
    <sheetView topLeftCell="A3"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B6</f>
        <v>44747.416666666664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hidden="1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июль!D11</f>
        <v>ПС Телебукино Ф-5, ТП 2553</v>
      </c>
      <c r="B6" s="109">
        <f>июль!F11</f>
        <v>44747.416666666664</v>
      </c>
      <c r="C6" s="109">
        <f t="shared" ref="C6" si="0">B6</f>
        <v>44747.416666666664</v>
      </c>
      <c r="D6" s="109">
        <f>июль!G11</f>
        <v>44747.708333333336</v>
      </c>
      <c r="E6" s="109">
        <f t="shared" ref="E6" si="1">D6</f>
        <v>44747.708333333336</v>
      </c>
      <c r="F6" s="110"/>
      <c r="G6" s="111"/>
      <c r="H6" s="111" t="str">
        <f>июль!H11</f>
        <v>П</v>
      </c>
    </row>
    <row r="7" spans="1:10" ht="16.5" customHeight="1" x14ac:dyDescent="0.25">
      <c r="A7" s="117" t="str">
        <f>июль!D12</f>
        <v xml:space="preserve">ТП-6 п.Лашма </v>
      </c>
      <c r="B7" s="109">
        <f>июль!F12</f>
        <v>44750.458333333336</v>
      </c>
      <c r="C7" s="109">
        <f t="shared" ref="C7:C17" si="2">B7</f>
        <v>44750.458333333336</v>
      </c>
      <c r="D7" s="109">
        <f>июль!G12</f>
        <v>44750.5</v>
      </c>
      <c r="E7" s="109">
        <f t="shared" ref="E7:E17" si="3">D7</f>
        <v>44750.5</v>
      </c>
      <c r="F7" s="110"/>
      <c r="G7" s="111"/>
      <c r="H7" s="111" t="str">
        <f>июль!H12</f>
        <v>П</v>
      </c>
    </row>
    <row r="8" spans="1:10" ht="16.5" hidden="1" customHeight="1" x14ac:dyDescent="0.25">
      <c r="A8" s="117"/>
      <c r="B8" s="109"/>
      <c r="C8" s="109"/>
      <c r="D8" s="109"/>
      <c r="E8" s="109"/>
      <c r="F8" s="110"/>
      <c r="G8" s="111"/>
      <c r="H8" s="111"/>
    </row>
    <row r="9" spans="1:10" ht="16.5" customHeight="1" x14ac:dyDescent="0.25">
      <c r="A9" s="117" t="str">
        <f>июль!D14</f>
        <v>ТП-2591 п. Лощинино Ф-3, ВЛ-0,4кВ</v>
      </c>
      <c r="B9" s="109">
        <f>июль!F14</f>
        <v>44755.416666666664</v>
      </c>
      <c r="C9" s="109">
        <f t="shared" si="2"/>
        <v>44755.416666666664</v>
      </c>
      <c r="D9" s="109">
        <f>июль!G14</f>
        <v>44755.5</v>
      </c>
      <c r="E9" s="109">
        <f t="shared" si="3"/>
        <v>44755.5</v>
      </c>
      <c r="F9" s="110"/>
      <c r="G9" s="111"/>
      <c r="H9" s="111" t="str">
        <f>июль!H14</f>
        <v>П</v>
      </c>
    </row>
    <row r="10" spans="1:10" ht="16.5" hidden="1" customHeight="1" x14ac:dyDescent="0.25">
      <c r="A10" s="117"/>
      <c r="B10" s="109"/>
      <c r="C10" s="109"/>
      <c r="D10" s="109"/>
      <c r="E10" s="109"/>
      <c r="F10" s="110"/>
      <c r="G10" s="111"/>
      <c r="H10" s="111"/>
    </row>
    <row r="11" spans="1:10" ht="15.8" hidden="1" customHeight="1" x14ac:dyDescent="0.25">
      <c r="A11" s="117"/>
      <c r="B11" s="109"/>
      <c r="C11" s="109"/>
      <c r="D11" s="109"/>
      <c r="E11" s="109"/>
      <c r="F11" s="110"/>
      <c r="G11" s="111"/>
      <c r="H11" s="111"/>
    </row>
    <row r="12" spans="1:10" ht="15.65" x14ac:dyDescent="0.25">
      <c r="A12" s="117" t="str">
        <f>июль!D17</f>
        <v>ТП-5,ф.3 ВЛ-0,4кВ Елатьма</v>
      </c>
      <c r="B12" s="109">
        <f>июль!F17</f>
        <v>44760.375</v>
      </c>
      <c r="C12" s="109">
        <f t="shared" si="2"/>
        <v>44760.375</v>
      </c>
      <c r="D12" s="109">
        <f>июль!G17</f>
        <v>44760.5</v>
      </c>
      <c r="E12" s="109">
        <f t="shared" si="3"/>
        <v>44760.5</v>
      </c>
      <c r="F12" s="110"/>
      <c r="G12" s="111"/>
      <c r="H12" s="111" t="str">
        <f>июль!H17</f>
        <v>П</v>
      </c>
    </row>
    <row r="13" spans="1:10" ht="15.65" hidden="1" x14ac:dyDescent="0.25">
      <c r="A13" s="117" t="str">
        <f>июль!D18</f>
        <v>ТП-1 п.Лашма ф-3 ВЛ 0,4кВ</v>
      </c>
      <c r="B13" s="109">
        <f>июль!F18</f>
        <v>44760.822916666664</v>
      </c>
      <c r="C13" s="109">
        <f t="shared" si="2"/>
        <v>44760.822916666664</v>
      </c>
      <c r="D13" s="109">
        <f>июль!G18</f>
        <v>44760.993055555555</v>
      </c>
      <c r="E13" s="109">
        <f t="shared" si="3"/>
        <v>44760.993055555555</v>
      </c>
      <c r="F13" s="110"/>
      <c r="G13" s="111"/>
      <c r="H13" s="111" t="str">
        <f>июль!H18</f>
        <v>В</v>
      </c>
    </row>
    <row r="14" spans="1:10" ht="15.8" hidden="1" customHeight="1" x14ac:dyDescent="0.25">
      <c r="A14" s="117"/>
      <c r="B14" s="109"/>
      <c r="C14" s="109"/>
      <c r="D14" s="109"/>
      <c r="E14" s="109"/>
      <c r="F14" s="110"/>
      <c r="G14" s="111"/>
      <c r="H14" s="111"/>
    </row>
    <row r="15" spans="1:10" ht="15.65" x14ac:dyDescent="0.25">
      <c r="A15" s="117" t="str">
        <f>июль!D20</f>
        <v>ТП-2179,ф.1 ВЛ-0,4кВ Любовниково</v>
      </c>
      <c r="B15" s="109">
        <f>июль!F20</f>
        <v>44762.375</v>
      </c>
      <c r="C15" s="109">
        <f t="shared" si="2"/>
        <v>44762.375</v>
      </c>
      <c r="D15" s="109">
        <f>июль!G20</f>
        <v>44762.5</v>
      </c>
      <c r="E15" s="109">
        <f t="shared" si="3"/>
        <v>44762.5</v>
      </c>
      <c r="F15" s="110"/>
      <c r="G15" s="111"/>
      <c r="H15" s="111" t="str">
        <f>июль!H20</f>
        <v>П</v>
      </c>
    </row>
    <row r="16" spans="1:10" ht="15.65" x14ac:dyDescent="0.25">
      <c r="A16" s="117" t="str">
        <f>июль!D21</f>
        <v>ТП-2179,ф.1 ВЛ-0,4кВ Любовниково</v>
      </c>
      <c r="B16" s="109">
        <f>июль!F21</f>
        <v>44763.375</v>
      </c>
      <c r="C16" s="109">
        <f t="shared" si="2"/>
        <v>44763.375</v>
      </c>
      <c r="D16" s="109">
        <f>июль!G21</f>
        <v>44763.5</v>
      </c>
      <c r="E16" s="109">
        <f t="shared" si="3"/>
        <v>44763.5</v>
      </c>
      <c r="F16" s="110"/>
      <c r="G16" s="111"/>
      <c r="H16" s="111" t="str">
        <f>июль!H21</f>
        <v>П</v>
      </c>
    </row>
    <row r="17" spans="1:8" ht="15.65" hidden="1" x14ac:dyDescent="0.25">
      <c r="A17" s="117" t="str">
        <f>июль!D22</f>
        <v xml:space="preserve"> п.Лашма Ф-2</v>
      </c>
      <c r="B17" s="109">
        <f>июль!F22</f>
        <v>44763.458333333336</v>
      </c>
      <c r="C17" s="109">
        <f t="shared" si="2"/>
        <v>44763.458333333336</v>
      </c>
      <c r="D17" s="109">
        <f>июль!G22</f>
        <v>44763.5</v>
      </c>
      <c r="E17" s="109">
        <f t="shared" si="3"/>
        <v>44763.5</v>
      </c>
      <c r="F17" s="110"/>
      <c r="G17" s="111"/>
      <c r="H17" s="111" t="str">
        <f>июль!H22</f>
        <v>В</v>
      </c>
    </row>
    <row r="18" spans="1:8" ht="15.8" hidden="1" customHeight="1" x14ac:dyDescent="0.25">
      <c r="A18" s="117"/>
      <c r="B18" s="109"/>
      <c r="C18" s="109"/>
      <c r="D18" s="109"/>
      <c r="E18" s="109"/>
      <c r="F18" s="110"/>
      <c r="G18" s="111"/>
      <c r="H18" s="111"/>
    </row>
    <row r="19" spans="1:8" ht="15.65" hidden="1" x14ac:dyDescent="0.25">
      <c r="A19" s="117" t="str">
        <f>июль!D24</f>
        <v>ТП-7 п.Лашма ф-1 ВЛ 0,4кВ</v>
      </c>
      <c r="B19" s="109">
        <f>июль!F24</f>
        <v>44764.583333333336</v>
      </c>
      <c r="C19" s="109">
        <f t="shared" ref="C19:C24" si="4">B19</f>
        <v>44764.583333333336</v>
      </c>
      <c r="D19" s="109">
        <f>июль!G24</f>
        <v>44764.625</v>
      </c>
      <c r="E19" s="109">
        <f t="shared" ref="E19:E24" si="5">D19</f>
        <v>44764.625</v>
      </c>
      <c r="F19" s="110"/>
      <c r="G19" s="111"/>
      <c r="H19" s="111" t="str">
        <f>июль!H24</f>
        <v>В</v>
      </c>
    </row>
    <row r="20" spans="1:8" ht="15.8" hidden="1" customHeight="1" x14ac:dyDescent="0.25">
      <c r="A20" s="117"/>
      <c r="B20" s="109"/>
      <c r="C20" s="109"/>
      <c r="D20" s="109"/>
      <c r="E20" s="109"/>
      <c r="F20" s="110"/>
      <c r="G20" s="111"/>
      <c r="H20" s="111"/>
    </row>
    <row r="21" spans="1:8" ht="15.65" x14ac:dyDescent="0.25">
      <c r="A21" s="117" t="str">
        <f>июль!D26</f>
        <v>ТП-2179,ф.1 ВЛ-0,4кВ Любовниково</v>
      </c>
      <c r="B21" s="109">
        <f>июль!F26</f>
        <v>44767.375</v>
      </c>
      <c r="C21" s="109">
        <f t="shared" si="4"/>
        <v>44767.375</v>
      </c>
      <c r="D21" s="109">
        <f>июль!G26</f>
        <v>44767.5</v>
      </c>
      <c r="E21" s="109">
        <f t="shared" si="5"/>
        <v>44767.5</v>
      </c>
      <c r="F21" s="110"/>
      <c r="G21" s="111"/>
      <c r="H21" s="111" t="str">
        <f>июль!H26</f>
        <v>П</v>
      </c>
    </row>
    <row r="22" spans="1:8" ht="15.65" x14ac:dyDescent="0.25">
      <c r="A22" s="117" t="str">
        <f>июль!D27</f>
        <v>ТП-2179,ф.1 ВЛ-0,4кВ Любовниково</v>
      </c>
      <c r="B22" s="109">
        <f>июль!F27</f>
        <v>44768.375</v>
      </c>
      <c r="C22" s="109">
        <f t="shared" si="4"/>
        <v>44768.375</v>
      </c>
      <c r="D22" s="109">
        <f>июль!G27</f>
        <v>44768.5</v>
      </c>
      <c r="E22" s="109">
        <f t="shared" si="5"/>
        <v>44768.5</v>
      </c>
      <c r="F22" s="110"/>
      <c r="G22" s="111"/>
      <c r="H22" s="111" t="str">
        <f>июль!H27</f>
        <v>П</v>
      </c>
    </row>
    <row r="23" spans="1:8" ht="15.65" x14ac:dyDescent="0.25">
      <c r="A23" s="117" t="str">
        <f>июль!D28</f>
        <v>ТП-2179,ф.1 ВЛ-0,4кВ Любовниково</v>
      </c>
      <c r="B23" s="109">
        <f>июль!F28</f>
        <v>44768.375</v>
      </c>
      <c r="C23" s="109">
        <f t="shared" si="4"/>
        <v>44768.375</v>
      </c>
      <c r="D23" s="109">
        <f>июль!G28</f>
        <v>44768.5</v>
      </c>
      <c r="E23" s="109">
        <f t="shared" si="5"/>
        <v>44768.5</v>
      </c>
      <c r="F23" s="110"/>
      <c r="G23" s="111"/>
      <c r="H23" s="111" t="str">
        <f>июль!H28</f>
        <v>П</v>
      </c>
    </row>
    <row r="24" spans="1:8" ht="15.8" hidden="1" customHeight="1" x14ac:dyDescent="0.25">
      <c r="A24" s="117">
        <f>июль!D29</f>
        <v>0</v>
      </c>
      <c r="B24" s="109">
        <f>июль!F29</f>
        <v>0</v>
      </c>
      <c r="C24" s="109">
        <f t="shared" si="4"/>
        <v>0</v>
      </c>
      <c r="D24" s="109">
        <f>июль!G29</f>
        <v>0</v>
      </c>
      <c r="E24" s="109">
        <f t="shared" si="5"/>
        <v>0</v>
      </c>
      <c r="F24" s="110"/>
      <c r="G24" s="111"/>
      <c r="H24" s="111">
        <f>июль!H29</f>
        <v>0</v>
      </c>
    </row>
  </sheetData>
  <autoFilter ref="A4:H24" xr:uid="{00000000-0009-0000-0000-000010000000}">
    <filterColumn colId="1" showButton="0"/>
    <filterColumn colId="3" showButton="0"/>
    <filterColumn colId="7">
      <filters>
        <filter val="П"/>
      </filters>
    </filterColumn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79998168889431442"/>
    <pageSetUpPr fitToPage="1"/>
  </sheetPr>
  <dimension ref="A1:IV984"/>
  <sheetViews>
    <sheetView showRuler="0" topLeftCell="A9" workbookViewId="0">
      <selection activeCell="AD9" sqref="AD9"/>
    </sheetView>
  </sheetViews>
  <sheetFormatPr defaultRowHeight="14.3" x14ac:dyDescent="0.25"/>
  <cols>
    <col min="1" max="1" width="9.125" style="130"/>
    <col min="2" max="2" width="18.25" style="130" customWidth="1"/>
    <col min="3" max="3" width="9.125" style="130"/>
    <col min="4" max="4" width="35" style="130" customWidth="1"/>
    <col min="5" max="5" width="9.125" style="130"/>
    <col min="6" max="6" width="18.25" style="130" customWidth="1"/>
    <col min="7" max="7" width="16.125" style="130" customWidth="1"/>
    <col min="8" max="9" width="9.125" style="130"/>
    <col min="10" max="10" width="14.875" customWidth="1"/>
    <col min="11" max="16" width="9.125"/>
    <col min="17" max="17" width="16.25" bestFit="1" customWidth="1"/>
    <col min="18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256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256" x14ac:dyDescent="0.25">
      <c r="A2" t="s">
        <v>13</v>
      </c>
      <c r="B2"/>
      <c r="C2"/>
      <c r="D2"/>
      <c r="E2"/>
      <c r="F2"/>
      <c r="G2"/>
      <c r="H2"/>
      <c r="I2"/>
      <c r="Q2" s="144" t="e">
        <f>#REF!</f>
        <v>#REF!</v>
      </c>
      <c r="R2" s="130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256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256" x14ac:dyDescent="0.25">
      <c r="A4" s="258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256" s="130" customFormat="1" ht="27.7" customHeight="1" thickBot="1" x14ac:dyDescent="0.3">
      <c r="A5" s="131"/>
      <c r="B5" s="131"/>
      <c r="C5" s="131"/>
      <c r="D5" s="131"/>
      <c r="E5" s="131"/>
      <c r="F5" s="1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256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256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256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256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256" ht="17.350000000000001" customHeight="1" thickBot="1" x14ac:dyDescent="0.3">
      <c r="A10" s="133">
        <v>1</v>
      </c>
      <c r="B10" s="133">
        <v>2</v>
      </c>
      <c r="C10" s="133">
        <v>3</v>
      </c>
      <c r="D10" s="133">
        <v>4</v>
      </c>
      <c r="E10" s="133">
        <v>5</v>
      </c>
      <c r="F10" s="133">
        <v>6</v>
      </c>
      <c r="G10" s="133">
        <v>7</v>
      </c>
      <c r="H10" s="133">
        <v>8</v>
      </c>
      <c r="I10" s="133">
        <v>9</v>
      </c>
      <c r="J10" s="133">
        <v>10</v>
      </c>
      <c r="K10" s="133">
        <v>11</v>
      </c>
      <c r="L10" s="133">
        <v>12</v>
      </c>
      <c r="M10" s="133">
        <v>13</v>
      </c>
      <c r="N10" s="133">
        <v>14</v>
      </c>
      <c r="O10" s="133">
        <v>15</v>
      </c>
      <c r="P10" s="133">
        <v>16</v>
      </c>
      <c r="Q10" s="133">
        <v>17</v>
      </c>
      <c r="R10" s="133">
        <v>18</v>
      </c>
      <c r="S10" s="133">
        <v>19</v>
      </c>
      <c r="T10" s="133">
        <v>20</v>
      </c>
      <c r="U10" s="133">
        <v>21</v>
      </c>
      <c r="V10" s="133">
        <v>22</v>
      </c>
      <c r="W10" s="133">
        <v>23</v>
      </c>
      <c r="X10" s="133">
        <v>24</v>
      </c>
      <c r="Y10" s="133">
        <v>25</v>
      </c>
      <c r="Z10" s="133">
        <v>26</v>
      </c>
      <c r="AA10" s="133">
        <v>27</v>
      </c>
    </row>
    <row r="11" spans="1:256" s="171" customFormat="1" ht="16.3" x14ac:dyDescent="0.3">
      <c r="A11" s="170">
        <v>79</v>
      </c>
      <c r="B11" s="64" t="s">
        <v>7</v>
      </c>
      <c r="C11" s="73" t="s">
        <v>11</v>
      </c>
      <c r="D11" s="72" t="s">
        <v>145</v>
      </c>
      <c r="E11" s="77">
        <v>0.38</v>
      </c>
      <c r="F11" s="16">
        <v>44774.375</v>
      </c>
      <c r="G11" s="16">
        <v>44774.5</v>
      </c>
      <c r="H11" s="84" t="s">
        <v>77</v>
      </c>
      <c r="I11" s="18">
        <f t="shared" ref="I11:I19" si="0">(G11-F11)/$AD$9</f>
        <v>3</v>
      </c>
      <c r="J11" s="97" t="s">
        <v>79</v>
      </c>
      <c r="K11" s="126">
        <v>0</v>
      </c>
      <c r="L11" s="126">
        <v>0</v>
      </c>
      <c r="M11" s="126">
        <f t="shared" ref="M11:M19" si="1">P11</f>
        <v>7</v>
      </c>
      <c r="N11" s="125">
        <v>0</v>
      </c>
      <c r="O11" s="125">
        <v>0</v>
      </c>
      <c r="P11" s="125">
        <v>7</v>
      </c>
      <c r="Q11" s="125">
        <v>0</v>
      </c>
      <c r="R11" s="125">
        <v>0</v>
      </c>
      <c r="S11" s="125">
        <v>0</v>
      </c>
      <c r="T11" s="126">
        <f t="shared" ref="T11:T19" si="2">P11</f>
        <v>7</v>
      </c>
      <c r="U11" s="125">
        <v>0</v>
      </c>
      <c r="V11" s="135">
        <f t="shared" ref="V11:V19" si="3">0.22*T11</f>
        <v>1.54</v>
      </c>
      <c r="W11" s="125"/>
      <c r="X11" s="125"/>
      <c r="Y11" s="125"/>
      <c r="Z11" s="125"/>
      <c r="AA11" s="165">
        <v>1</v>
      </c>
      <c r="AB11" s="136"/>
      <c r="AC11" s="136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8"/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8"/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8"/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8"/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8"/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8"/>
      <c r="HG11" s="128"/>
      <c r="HH11" s="128"/>
      <c r="HI11" s="128"/>
      <c r="HJ11" s="128"/>
      <c r="HK11" s="128"/>
      <c r="HL11" s="128"/>
      <c r="HM11" s="128"/>
      <c r="HN11" s="128"/>
      <c r="HO11" s="128"/>
      <c r="HP11" s="128"/>
      <c r="HQ11" s="128"/>
      <c r="HR11" s="128"/>
      <c r="HS11" s="128"/>
      <c r="HT11" s="128"/>
      <c r="HU11" s="128"/>
      <c r="HV11" s="128"/>
      <c r="HW11" s="128"/>
      <c r="HX11" s="128"/>
      <c r="HY11" s="128"/>
      <c r="HZ11" s="128"/>
      <c r="IA11" s="128"/>
      <c r="IB11" s="128"/>
      <c r="IC11" s="128"/>
      <c r="ID11" s="128"/>
      <c r="IE11" s="128"/>
      <c r="IF11" s="128"/>
      <c r="IG11" s="128"/>
      <c r="IH11" s="128"/>
      <c r="II11" s="128"/>
      <c r="IJ11" s="128"/>
      <c r="IK11" s="128"/>
      <c r="IL11" s="128"/>
      <c r="IM11" s="128"/>
      <c r="IN11" s="128"/>
      <c r="IO11" s="128"/>
      <c r="IP11" s="128"/>
      <c r="IQ11" s="128"/>
      <c r="IR11" s="128"/>
      <c r="IS11" s="128"/>
      <c r="IT11" s="128"/>
      <c r="IU11" s="128"/>
      <c r="IV11" s="128"/>
    </row>
    <row r="12" spans="1:256" s="171" customFormat="1" ht="16.3" x14ac:dyDescent="0.3">
      <c r="A12" s="170">
        <v>80</v>
      </c>
      <c r="B12" s="64" t="s">
        <v>10</v>
      </c>
      <c r="C12" s="73" t="s">
        <v>11</v>
      </c>
      <c r="D12" s="2" t="s">
        <v>154</v>
      </c>
      <c r="E12" s="83" t="s">
        <v>58</v>
      </c>
      <c r="F12" s="16">
        <v>44776.416666666664</v>
      </c>
      <c r="G12" s="16">
        <v>44776.5</v>
      </c>
      <c r="H12" s="84" t="s">
        <v>77</v>
      </c>
      <c r="I12" s="18">
        <f t="shared" si="0"/>
        <v>2.0000000000582077</v>
      </c>
      <c r="J12" s="86" t="s">
        <v>76</v>
      </c>
      <c r="K12" s="126">
        <v>0</v>
      </c>
      <c r="L12" s="126">
        <v>0</v>
      </c>
      <c r="M12" s="126">
        <f t="shared" si="1"/>
        <v>74</v>
      </c>
      <c r="N12" s="125">
        <v>0</v>
      </c>
      <c r="O12" s="125">
        <v>0</v>
      </c>
      <c r="P12" s="126">
        <v>74</v>
      </c>
      <c r="Q12" s="125">
        <v>0</v>
      </c>
      <c r="R12" s="125">
        <v>0</v>
      </c>
      <c r="S12" s="125">
        <v>0</v>
      </c>
      <c r="T12" s="126">
        <f t="shared" si="2"/>
        <v>74</v>
      </c>
      <c r="U12" s="125">
        <v>0</v>
      </c>
      <c r="V12" s="135">
        <f t="shared" si="3"/>
        <v>16.28</v>
      </c>
      <c r="W12" s="126"/>
      <c r="X12" s="126"/>
      <c r="Y12" s="126"/>
      <c r="Z12" s="126"/>
      <c r="AA12" s="165">
        <v>1</v>
      </c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  <c r="AL12" s="128"/>
      <c r="AM12" s="128"/>
      <c r="AN12" s="128"/>
      <c r="AO12" s="128"/>
      <c r="AP12" s="128"/>
      <c r="AQ12" s="128"/>
      <c r="AR12" s="128"/>
      <c r="AS12" s="128"/>
      <c r="AT12" s="128"/>
      <c r="AU12" s="128"/>
      <c r="AV12" s="128"/>
      <c r="AW12" s="128"/>
      <c r="AX12" s="128"/>
      <c r="AY12" s="128"/>
      <c r="AZ12" s="128"/>
      <c r="BA12" s="128"/>
      <c r="BB12" s="128"/>
      <c r="BC12" s="128"/>
      <c r="BD12" s="128"/>
      <c r="BE12" s="128"/>
      <c r="BF12" s="128"/>
      <c r="BG12" s="128"/>
      <c r="BH12" s="128"/>
      <c r="BI12" s="128"/>
      <c r="BJ12" s="128"/>
      <c r="BK12" s="128"/>
      <c r="BL12" s="128"/>
      <c r="BM12" s="128"/>
      <c r="BN12" s="128"/>
      <c r="BO12" s="128"/>
      <c r="BP12" s="128"/>
      <c r="BQ12" s="128"/>
      <c r="BR12" s="128"/>
      <c r="BS12" s="128"/>
      <c r="BT12" s="128"/>
      <c r="BU12" s="128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8"/>
      <c r="CT12" s="128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8"/>
      <c r="DJ12" s="128"/>
      <c r="DK12" s="128"/>
      <c r="DL12" s="128"/>
      <c r="DM12" s="128"/>
      <c r="DN12" s="128"/>
      <c r="DO12" s="128"/>
      <c r="DP12" s="128"/>
      <c r="DQ12" s="128"/>
      <c r="DR12" s="128"/>
      <c r="DS12" s="128"/>
      <c r="DT12" s="128"/>
      <c r="DU12" s="128"/>
      <c r="DV12" s="128"/>
      <c r="DW12" s="128"/>
      <c r="DX12" s="128"/>
      <c r="DY12" s="128"/>
      <c r="DZ12" s="128"/>
      <c r="EA12" s="128"/>
      <c r="EB12" s="128"/>
      <c r="EC12" s="128"/>
      <c r="ED12" s="128"/>
      <c r="EE12" s="128"/>
      <c r="EF12" s="128"/>
      <c r="EG12" s="128"/>
      <c r="EH12" s="128"/>
      <c r="EI12" s="128"/>
      <c r="EJ12" s="128"/>
      <c r="EK12" s="128"/>
      <c r="EL12" s="128"/>
      <c r="EM12" s="128"/>
      <c r="EN12" s="128"/>
      <c r="EO12" s="128"/>
      <c r="EP12" s="128"/>
      <c r="EQ12" s="128"/>
      <c r="ER12" s="128"/>
      <c r="ES12" s="128"/>
      <c r="ET12" s="128"/>
      <c r="EU12" s="128"/>
      <c r="EV12" s="128"/>
      <c r="EW12" s="128"/>
      <c r="EX12" s="128"/>
      <c r="EY12" s="128"/>
      <c r="EZ12" s="128"/>
      <c r="FA12" s="128"/>
      <c r="FB12" s="128"/>
      <c r="FC12" s="128"/>
      <c r="FD12" s="128"/>
      <c r="FE12" s="128"/>
      <c r="FF12" s="128"/>
      <c r="FG12" s="128"/>
      <c r="FH12" s="128"/>
      <c r="FI12" s="128"/>
      <c r="FJ12" s="128"/>
      <c r="FK12" s="128"/>
      <c r="FL12" s="128"/>
      <c r="FM12" s="128"/>
      <c r="FN12" s="128"/>
      <c r="FO12" s="128"/>
      <c r="FP12" s="128"/>
      <c r="FQ12" s="128"/>
      <c r="FR12" s="128"/>
      <c r="FS12" s="128"/>
      <c r="FT12" s="128"/>
      <c r="FU12" s="128"/>
      <c r="FV12" s="128"/>
      <c r="FW12" s="128"/>
      <c r="FX12" s="128"/>
      <c r="FY12" s="128"/>
      <c r="FZ12" s="128"/>
      <c r="GA12" s="128"/>
      <c r="GB12" s="128"/>
      <c r="GC12" s="128"/>
      <c r="GD12" s="128"/>
      <c r="GE12" s="128"/>
      <c r="GF12" s="128"/>
      <c r="GG12" s="128"/>
      <c r="GH12" s="128"/>
      <c r="GI12" s="128"/>
      <c r="GJ12" s="128"/>
      <c r="GK12" s="128"/>
      <c r="GL12" s="128"/>
      <c r="GM12" s="128"/>
      <c r="GN12" s="128"/>
      <c r="GO12" s="128"/>
      <c r="GP12" s="128"/>
      <c r="GQ12" s="128"/>
      <c r="GR12" s="128"/>
      <c r="GS12" s="128"/>
      <c r="GT12" s="128"/>
      <c r="GU12" s="128"/>
      <c r="GV12" s="128"/>
      <c r="GW12" s="128"/>
      <c r="GX12" s="128"/>
      <c r="GY12" s="128"/>
      <c r="GZ12" s="128"/>
      <c r="HA12" s="128"/>
      <c r="HB12" s="128"/>
      <c r="HC12" s="128"/>
      <c r="HD12" s="128"/>
      <c r="HE12" s="128"/>
      <c r="HF12" s="128"/>
      <c r="HG12" s="128"/>
      <c r="HH12" s="128"/>
      <c r="HI12" s="128"/>
      <c r="HJ12" s="128"/>
      <c r="HK12" s="128"/>
      <c r="HL12" s="128"/>
      <c r="HM12" s="128"/>
      <c r="HN12" s="128"/>
      <c r="HO12" s="128"/>
      <c r="HP12" s="128"/>
      <c r="HQ12" s="128"/>
      <c r="HR12" s="128"/>
      <c r="HS12" s="128"/>
      <c r="HT12" s="128"/>
      <c r="HU12" s="128"/>
      <c r="HV12" s="128"/>
      <c r="HW12" s="128"/>
      <c r="HX12" s="128"/>
      <c r="HY12" s="128"/>
      <c r="HZ12" s="128"/>
      <c r="IA12" s="128"/>
      <c r="IB12" s="128"/>
      <c r="IC12" s="128"/>
      <c r="ID12" s="128"/>
      <c r="IE12" s="128"/>
      <c r="IF12" s="128"/>
      <c r="IG12" s="128"/>
      <c r="IH12" s="128"/>
      <c r="II12" s="128"/>
      <c r="IJ12" s="128"/>
      <c r="IK12" s="128"/>
      <c r="IL12" s="128"/>
      <c r="IM12" s="128"/>
      <c r="IN12" s="128"/>
      <c r="IO12" s="128"/>
      <c r="IP12" s="128"/>
      <c r="IQ12" s="128"/>
      <c r="IR12" s="128"/>
      <c r="IS12" s="128"/>
      <c r="IT12" s="128"/>
      <c r="IU12" s="128"/>
      <c r="IV12" s="128"/>
    </row>
    <row r="13" spans="1:256" s="171" customFormat="1" ht="16.3" x14ac:dyDescent="0.3">
      <c r="A13" s="170">
        <v>81</v>
      </c>
      <c r="B13" s="64" t="s">
        <v>10</v>
      </c>
      <c r="C13" s="73" t="s">
        <v>11</v>
      </c>
      <c r="D13" s="2" t="s">
        <v>155</v>
      </c>
      <c r="E13" s="83" t="s">
        <v>58</v>
      </c>
      <c r="F13" s="16">
        <v>44778.458333333336</v>
      </c>
      <c r="G13" s="16">
        <v>44778.583333333336</v>
      </c>
      <c r="H13" s="84" t="s">
        <v>77</v>
      </c>
      <c r="I13" s="18">
        <f t="shared" si="0"/>
        <v>3</v>
      </c>
      <c r="J13" s="97" t="s">
        <v>52</v>
      </c>
      <c r="K13" s="126">
        <v>0</v>
      </c>
      <c r="L13" s="126">
        <v>0</v>
      </c>
      <c r="M13" s="126">
        <f t="shared" si="1"/>
        <v>22</v>
      </c>
      <c r="N13" s="125">
        <v>0</v>
      </c>
      <c r="O13" s="125">
        <v>0</v>
      </c>
      <c r="P13" s="126">
        <v>22</v>
      </c>
      <c r="Q13" s="125">
        <v>0</v>
      </c>
      <c r="R13" s="125">
        <v>0</v>
      </c>
      <c r="S13" s="125">
        <v>0</v>
      </c>
      <c r="T13" s="126">
        <f t="shared" si="2"/>
        <v>22</v>
      </c>
      <c r="U13" s="125">
        <v>0</v>
      </c>
      <c r="V13" s="135">
        <f t="shared" si="3"/>
        <v>4.84</v>
      </c>
      <c r="W13" s="127"/>
      <c r="X13" s="127"/>
      <c r="Y13" s="127"/>
      <c r="Z13" s="126"/>
      <c r="AA13" s="165">
        <v>1</v>
      </c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  <c r="FL13" s="128"/>
      <c r="FM13" s="128"/>
      <c r="FN13" s="128"/>
      <c r="FO13" s="128"/>
      <c r="FP13" s="128"/>
      <c r="FQ13" s="128"/>
      <c r="FR13" s="128"/>
      <c r="FS13" s="128"/>
      <c r="FT13" s="128"/>
      <c r="FU13" s="128"/>
      <c r="FV13" s="128"/>
      <c r="FW13" s="128"/>
      <c r="FX13" s="128"/>
      <c r="FY13" s="128"/>
      <c r="FZ13" s="128"/>
      <c r="GA13" s="128"/>
      <c r="GB13" s="128"/>
      <c r="GC13" s="128"/>
      <c r="GD13" s="128"/>
      <c r="GE13" s="128"/>
      <c r="GF13" s="128"/>
      <c r="GG13" s="128"/>
      <c r="GH13" s="128"/>
      <c r="GI13" s="128"/>
      <c r="GJ13" s="128"/>
      <c r="GK13" s="128"/>
      <c r="GL13" s="128"/>
      <c r="GM13" s="128"/>
      <c r="GN13" s="128"/>
      <c r="GO13" s="128"/>
      <c r="GP13" s="128"/>
      <c r="GQ13" s="128"/>
      <c r="GR13" s="128"/>
      <c r="GS13" s="128"/>
      <c r="GT13" s="128"/>
      <c r="GU13" s="128"/>
      <c r="GV13" s="128"/>
      <c r="GW13" s="128"/>
      <c r="GX13" s="128"/>
      <c r="GY13" s="128"/>
      <c r="GZ13" s="128"/>
      <c r="HA13" s="128"/>
      <c r="HB13" s="128"/>
      <c r="HC13" s="128"/>
      <c r="HD13" s="128"/>
      <c r="HE13" s="128"/>
      <c r="HF13" s="128"/>
      <c r="HG13" s="128"/>
      <c r="HH13" s="128"/>
      <c r="HI13" s="128"/>
      <c r="HJ13" s="128"/>
      <c r="HK13" s="128"/>
      <c r="HL13" s="128"/>
      <c r="HM13" s="128"/>
      <c r="HN13" s="128"/>
      <c r="HO13" s="128"/>
      <c r="HP13" s="128"/>
      <c r="HQ13" s="128"/>
      <c r="HR13" s="128"/>
      <c r="HS13" s="128"/>
      <c r="HT13" s="128"/>
      <c r="HU13" s="128"/>
      <c r="HV13" s="128"/>
      <c r="HW13" s="128"/>
      <c r="HX13" s="128"/>
      <c r="HY13" s="128"/>
      <c r="HZ13" s="128"/>
      <c r="IA13" s="128"/>
      <c r="IB13" s="128"/>
      <c r="IC13" s="128"/>
      <c r="ID13" s="128"/>
      <c r="IE13" s="128"/>
      <c r="IF13" s="128"/>
      <c r="IG13" s="128"/>
      <c r="IH13" s="128"/>
      <c r="II13" s="128"/>
      <c r="IJ13" s="128"/>
      <c r="IK13" s="128"/>
      <c r="IL13" s="128"/>
      <c r="IM13" s="128"/>
      <c r="IN13" s="128"/>
      <c r="IO13" s="128"/>
      <c r="IP13" s="128"/>
      <c r="IQ13" s="128"/>
      <c r="IR13" s="128"/>
      <c r="IS13" s="128"/>
      <c r="IT13" s="128"/>
      <c r="IU13" s="128"/>
      <c r="IV13" s="128"/>
    </row>
    <row r="14" spans="1:256" s="171" customFormat="1" ht="14.95" customHeight="1" x14ac:dyDescent="0.3">
      <c r="A14" s="170">
        <v>82</v>
      </c>
      <c r="B14" s="145" t="s">
        <v>10</v>
      </c>
      <c r="C14" s="73" t="s">
        <v>11</v>
      </c>
      <c r="D14" s="146" t="s">
        <v>156</v>
      </c>
      <c r="E14" s="147" t="s">
        <v>58</v>
      </c>
      <c r="F14" s="148">
        <v>44781.375</v>
      </c>
      <c r="G14" s="148">
        <v>44781.5</v>
      </c>
      <c r="H14" s="149" t="s">
        <v>77</v>
      </c>
      <c r="I14" s="150">
        <f t="shared" si="0"/>
        <v>3</v>
      </c>
      <c r="J14" s="159" t="s">
        <v>149</v>
      </c>
      <c r="K14" s="126">
        <v>0</v>
      </c>
      <c r="L14" s="126">
        <v>0</v>
      </c>
      <c r="M14" s="126">
        <f t="shared" si="1"/>
        <v>18</v>
      </c>
      <c r="N14" s="125">
        <v>0</v>
      </c>
      <c r="O14" s="125">
        <v>0</v>
      </c>
      <c r="P14" s="127">
        <v>18</v>
      </c>
      <c r="Q14" s="125">
        <v>0</v>
      </c>
      <c r="R14" s="125">
        <v>0</v>
      </c>
      <c r="S14" s="125">
        <v>0</v>
      </c>
      <c r="T14" s="126">
        <f t="shared" si="2"/>
        <v>18</v>
      </c>
      <c r="U14" s="125">
        <v>0</v>
      </c>
      <c r="V14" s="135">
        <f t="shared" si="3"/>
        <v>3.96</v>
      </c>
      <c r="W14" s="127"/>
      <c r="X14" s="127"/>
      <c r="Y14" s="127"/>
      <c r="Z14" s="127"/>
      <c r="AA14" s="165">
        <v>1</v>
      </c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28"/>
      <c r="DY14" s="128"/>
      <c r="DZ14" s="128"/>
      <c r="EA14" s="128"/>
      <c r="EB14" s="128"/>
      <c r="EC14" s="128"/>
      <c r="ED14" s="128"/>
      <c r="EE14" s="128"/>
      <c r="EF14" s="128"/>
      <c r="EG14" s="128"/>
      <c r="EH14" s="128"/>
      <c r="EI14" s="128"/>
      <c r="EJ14" s="128"/>
      <c r="EK14" s="128"/>
      <c r="EL14" s="128"/>
      <c r="EM14" s="128"/>
      <c r="EN14" s="128"/>
      <c r="EO14" s="128"/>
      <c r="EP14" s="128"/>
      <c r="EQ14" s="128"/>
      <c r="ER14" s="128"/>
      <c r="ES14" s="128"/>
      <c r="ET14" s="128"/>
      <c r="EU14" s="128"/>
      <c r="EV14" s="128"/>
      <c r="EW14" s="128"/>
      <c r="EX14" s="128"/>
      <c r="EY14" s="128"/>
      <c r="EZ14" s="128"/>
      <c r="FA14" s="128"/>
      <c r="FB14" s="128"/>
      <c r="FC14" s="128"/>
      <c r="FD14" s="128"/>
      <c r="FE14" s="128"/>
      <c r="FF14" s="128"/>
      <c r="FG14" s="128"/>
      <c r="FH14" s="128"/>
      <c r="FI14" s="128"/>
      <c r="FJ14" s="128"/>
      <c r="FK14" s="128"/>
      <c r="FL14" s="128"/>
      <c r="FM14" s="128"/>
      <c r="FN14" s="128"/>
      <c r="FO14" s="128"/>
      <c r="FP14" s="128"/>
      <c r="FQ14" s="128"/>
      <c r="FR14" s="128"/>
      <c r="FS14" s="128"/>
      <c r="FT14" s="128"/>
      <c r="FU14" s="128"/>
      <c r="FV14" s="128"/>
      <c r="FW14" s="128"/>
      <c r="FX14" s="128"/>
      <c r="FY14" s="128"/>
      <c r="FZ14" s="128"/>
      <c r="GA14" s="128"/>
      <c r="GB14" s="128"/>
      <c r="GC14" s="128"/>
      <c r="GD14" s="128"/>
      <c r="GE14" s="128"/>
      <c r="GF14" s="128"/>
      <c r="GG14" s="128"/>
      <c r="GH14" s="128"/>
      <c r="GI14" s="128"/>
      <c r="GJ14" s="128"/>
      <c r="GK14" s="128"/>
      <c r="GL14" s="128"/>
      <c r="GM14" s="128"/>
      <c r="GN14" s="128"/>
      <c r="GO14" s="128"/>
      <c r="GP14" s="128"/>
      <c r="GQ14" s="128"/>
      <c r="GR14" s="128"/>
      <c r="GS14" s="128"/>
      <c r="GT14" s="128"/>
      <c r="GU14" s="128"/>
      <c r="GV14" s="128"/>
      <c r="GW14" s="128"/>
      <c r="GX14" s="128"/>
      <c r="GY14" s="128"/>
      <c r="GZ14" s="128"/>
      <c r="HA14" s="128"/>
      <c r="HB14" s="128"/>
      <c r="HC14" s="128"/>
      <c r="HD14" s="128"/>
      <c r="HE14" s="128"/>
      <c r="HF14" s="128"/>
      <c r="HG14" s="128"/>
      <c r="HH14" s="128"/>
      <c r="HI14" s="128"/>
      <c r="HJ14" s="128"/>
      <c r="HK14" s="128"/>
      <c r="HL14" s="128"/>
      <c r="HM14" s="128"/>
      <c r="HN14" s="128"/>
      <c r="HO14" s="128"/>
      <c r="HP14" s="128"/>
      <c r="HQ14" s="128"/>
      <c r="HR14" s="128"/>
      <c r="HS14" s="128"/>
      <c r="HT14" s="128"/>
      <c r="HU14" s="128"/>
      <c r="HV14" s="128"/>
      <c r="HW14" s="128"/>
      <c r="HX14" s="128"/>
      <c r="HY14" s="128"/>
      <c r="HZ14" s="128"/>
      <c r="IA14" s="128"/>
      <c r="IB14" s="128"/>
      <c r="IC14" s="128"/>
      <c r="ID14" s="128"/>
      <c r="IE14" s="128"/>
      <c r="IF14" s="128"/>
      <c r="IG14" s="128"/>
      <c r="IH14" s="128"/>
      <c r="II14" s="128"/>
      <c r="IJ14" s="128"/>
      <c r="IK14" s="128"/>
      <c r="IL14" s="128"/>
      <c r="IM14" s="128"/>
      <c r="IN14" s="128"/>
      <c r="IO14" s="128"/>
      <c r="IP14" s="128"/>
      <c r="IQ14" s="128"/>
      <c r="IR14" s="128"/>
      <c r="IS14" s="128"/>
      <c r="IT14" s="128"/>
      <c r="IU14" s="128"/>
      <c r="IV14" s="128"/>
    </row>
    <row r="15" spans="1:256" s="171" customFormat="1" ht="14.95" customHeight="1" x14ac:dyDescent="0.25">
      <c r="A15" s="170">
        <v>83</v>
      </c>
      <c r="B15" s="72" t="s">
        <v>10</v>
      </c>
      <c r="C15" s="73" t="s">
        <v>11</v>
      </c>
      <c r="D15" s="51" t="s">
        <v>157</v>
      </c>
      <c r="E15" s="102" t="s">
        <v>12</v>
      </c>
      <c r="F15" s="76">
        <v>44785.652777777781</v>
      </c>
      <c r="G15" s="76">
        <v>44785.802083333336</v>
      </c>
      <c r="H15" s="92" t="s">
        <v>0</v>
      </c>
      <c r="I15" s="78">
        <f t="shared" si="0"/>
        <v>3.5833333333139308</v>
      </c>
      <c r="J15" s="162" t="s">
        <v>137</v>
      </c>
      <c r="K15" s="126">
        <v>0</v>
      </c>
      <c r="L15" s="126">
        <v>0</v>
      </c>
      <c r="M15" s="126">
        <f t="shared" si="1"/>
        <v>461</v>
      </c>
      <c r="N15" s="125">
        <v>0</v>
      </c>
      <c r="O15" s="166">
        <v>0</v>
      </c>
      <c r="P15" s="126">
        <v>461</v>
      </c>
      <c r="Q15" s="126">
        <v>0</v>
      </c>
      <c r="R15" s="126">
        <v>0</v>
      </c>
      <c r="S15" s="126">
        <v>0</v>
      </c>
      <c r="T15" s="126">
        <f t="shared" si="2"/>
        <v>461</v>
      </c>
      <c r="U15" s="126">
        <v>0</v>
      </c>
      <c r="V15" s="135">
        <f t="shared" si="3"/>
        <v>101.42</v>
      </c>
      <c r="W15" s="126"/>
      <c r="X15" s="163" t="s">
        <v>192</v>
      </c>
      <c r="Y15" s="14" t="s">
        <v>55</v>
      </c>
      <c r="Z15" s="14" t="s">
        <v>59</v>
      </c>
      <c r="AA15" s="156">
        <v>0</v>
      </c>
      <c r="AB15" s="128"/>
      <c r="AC15" s="128"/>
      <c r="AD15" s="12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8"/>
      <c r="BH15" s="138"/>
      <c r="BI15" s="138"/>
      <c r="BJ15" s="138"/>
      <c r="BK15" s="138"/>
      <c r="BL15" s="138"/>
      <c r="BM15" s="138"/>
      <c r="BN15" s="138"/>
      <c r="BO15" s="138"/>
      <c r="BP15" s="138"/>
      <c r="BQ15" s="138"/>
      <c r="BR15" s="138"/>
      <c r="BS15" s="138"/>
      <c r="BT15" s="138"/>
      <c r="BU15" s="138"/>
      <c r="BV15" s="138"/>
      <c r="BW15" s="138"/>
      <c r="BX15" s="138"/>
      <c r="BY15" s="138"/>
      <c r="BZ15" s="138"/>
      <c r="CA15" s="138"/>
      <c r="CB15" s="138"/>
      <c r="CC15" s="138"/>
      <c r="CD15" s="138"/>
      <c r="CE15" s="138"/>
      <c r="CF15" s="138"/>
      <c r="CG15" s="138"/>
      <c r="CH15" s="138"/>
      <c r="CI15" s="138"/>
      <c r="CJ15" s="138"/>
      <c r="CK15" s="138"/>
      <c r="CL15" s="138"/>
      <c r="CM15" s="138"/>
      <c r="CN15" s="138"/>
      <c r="CO15" s="138"/>
      <c r="CP15" s="138"/>
      <c r="CQ15" s="138"/>
      <c r="CR15" s="138"/>
      <c r="CS15" s="138"/>
      <c r="CT15" s="138"/>
      <c r="CU15" s="138"/>
      <c r="CV15" s="138"/>
      <c r="CW15" s="138"/>
      <c r="CX15" s="138"/>
      <c r="CY15" s="138"/>
      <c r="CZ15" s="138"/>
      <c r="DA15" s="138"/>
      <c r="DB15" s="138"/>
      <c r="DC15" s="138"/>
      <c r="DD15" s="138"/>
      <c r="DE15" s="138"/>
      <c r="DF15" s="138"/>
      <c r="DG15" s="138"/>
      <c r="DH15" s="138"/>
      <c r="DI15" s="138"/>
      <c r="DJ15" s="138"/>
      <c r="DK15" s="138"/>
      <c r="DL15" s="138"/>
      <c r="DM15" s="138"/>
      <c r="DN15" s="138"/>
      <c r="DO15" s="138"/>
      <c r="DP15" s="138"/>
      <c r="DQ15" s="138"/>
      <c r="DR15" s="138"/>
      <c r="DS15" s="138"/>
      <c r="DT15" s="138"/>
      <c r="DU15" s="138"/>
      <c r="DV15" s="138"/>
      <c r="DW15" s="138"/>
      <c r="DX15" s="138"/>
      <c r="DY15" s="138"/>
      <c r="DZ15" s="138"/>
      <c r="EA15" s="138"/>
      <c r="EB15" s="138"/>
      <c r="EC15" s="138"/>
      <c r="ED15" s="138"/>
      <c r="EE15" s="138"/>
      <c r="EF15" s="138"/>
      <c r="EG15" s="138"/>
      <c r="EH15" s="138"/>
      <c r="EI15" s="138"/>
      <c r="EJ15" s="138"/>
      <c r="EK15" s="138"/>
      <c r="EL15" s="138"/>
      <c r="EM15" s="138"/>
      <c r="EN15" s="138"/>
      <c r="EO15" s="138"/>
      <c r="EP15" s="138"/>
      <c r="EQ15" s="138"/>
      <c r="ER15" s="138"/>
      <c r="ES15" s="138"/>
      <c r="ET15" s="138"/>
      <c r="EU15" s="138"/>
      <c r="EV15" s="138"/>
      <c r="EW15" s="138"/>
      <c r="EX15" s="138"/>
      <c r="EY15" s="138"/>
      <c r="EZ15" s="138"/>
      <c r="FA15" s="138"/>
      <c r="FB15" s="138"/>
      <c r="FC15" s="138"/>
      <c r="FD15" s="138"/>
      <c r="FE15" s="138"/>
      <c r="FF15" s="138"/>
      <c r="FG15" s="138"/>
      <c r="FH15" s="138"/>
      <c r="FI15" s="138"/>
      <c r="FJ15" s="138"/>
      <c r="FK15" s="138"/>
      <c r="FL15" s="138"/>
      <c r="FM15" s="138"/>
      <c r="FN15" s="138"/>
      <c r="FO15" s="138"/>
      <c r="FP15" s="138"/>
      <c r="FQ15" s="138"/>
      <c r="FR15" s="138"/>
      <c r="FS15" s="138"/>
      <c r="FT15" s="138"/>
      <c r="FU15" s="138"/>
      <c r="FV15" s="138"/>
      <c r="FW15" s="138"/>
      <c r="FX15" s="138"/>
      <c r="FY15" s="138"/>
      <c r="FZ15" s="138"/>
      <c r="GA15" s="138"/>
      <c r="GB15" s="138"/>
      <c r="GC15" s="138"/>
      <c r="GD15" s="138"/>
      <c r="GE15" s="138"/>
      <c r="GF15" s="138"/>
      <c r="GG15" s="138"/>
      <c r="GH15" s="138"/>
      <c r="GI15" s="138"/>
      <c r="GJ15" s="138"/>
      <c r="GK15" s="138"/>
      <c r="GL15" s="138"/>
      <c r="GM15" s="138"/>
      <c r="GN15" s="138"/>
      <c r="GO15" s="138"/>
      <c r="GP15" s="138"/>
      <c r="GQ15" s="138"/>
      <c r="GR15" s="138"/>
      <c r="GS15" s="138"/>
      <c r="GT15" s="138"/>
      <c r="GU15" s="138"/>
      <c r="GV15" s="138"/>
      <c r="GW15" s="138"/>
      <c r="GX15" s="138"/>
      <c r="GY15" s="138"/>
      <c r="GZ15" s="138"/>
      <c r="HA15" s="138"/>
      <c r="HB15" s="138"/>
      <c r="HC15" s="138"/>
      <c r="HD15" s="138"/>
      <c r="HE15" s="138"/>
      <c r="HF15" s="138"/>
      <c r="HG15" s="138"/>
      <c r="HH15" s="138"/>
      <c r="HI15" s="138"/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138"/>
      <c r="HV15" s="138"/>
      <c r="HW15" s="138"/>
      <c r="HX15" s="138"/>
      <c r="HY15" s="138"/>
      <c r="HZ15" s="138"/>
      <c r="IA15" s="138"/>
      <c r="IB15" s="138"/>
      <c r="IC15" s="138"/>
      <c r="ID15" s="138"/>
      <c r="IE15" s="138"/>
      <c r="IF15" s="138"/>
      <c r="IG15" s="138"/>
      <c r="IH15" s="138"/>
      <c r="II15" s="138"/>
      <c r="IJ15" s="138"/>
      <c r="IK15" s="138"/>
      <c r="IL15" s="138"/>
      <c r="IM15" s="138"/>
      <c r="IN15" s="138"/>
      <c r="IO15" s="138"/>
      <c r="IP15" s="138"/>
      <c r="IQ15" s="138"/>
      <c r="IR15" s="138"/>
      <c r="IS15" s="138"/>
      <c r="IT15" s="138"/>
      <c r="IU15" s="138"/>
      <c r="IV15" s="138"/>
    </row>
    <row r="16" spans="1:256" s="171" customFormat="1" ht="14.95" customHeight="1" x14ac:dyDescent="0.25">
      <c r="A16" s="170">
        <v>84</v>
      </c>
      <c r="B16" s="72" t="s">
        <v>10</v>
      </c>
      <c r="C16" s="73" t="s">
        <v>11</v>
      </c>
      <c r="D16" s="73" t="s">
        <v>156</v>
      </c>
      <c r="E16" s="55" t="s">
        <v>58</v>
      </c>
      <c r="F16" s="76">
        <v>44787.645833333336</v>
      </c>
      <c r="G16" s="76">
        <v>44787.916666666664</v>
      </c>
      <c r="H16" s="92" t="s">
        <v>0</v>
      </c>
      <c r="I16" s="78">
        <f t="shared" si="0"/>
        <v>6.4999999998835847</v>
      </c>
      <c r="J16" s="159" t="s">
        <v>149</v>
      </c>
      <c r="K16" s="126">
        <v>0</v>
      </c>
      <c r="L16" s="126">
        <v>0</v>
      </c>
      <c r="M16" s="126">
        <f t="shared" si="1"/>
        <v>18</v>
      </c>
      <c r="N16" s="126">
        <v>0</v>
      </c>
      <c r="O16" s="167">
        <v>0</v>
      </c>
      <c r="P16" s="126">
        <v>18</v>
      </c>
      <c r="Q16" s="126">
        <v>0</v>
      </c>
      <c r="R16" s="126">
        <v>0</v>
      </c>
      <c r="S16" s="126">
        <v>0</v>
      </c>
      <c r="T16" s="126">
        <f t="shared" si="2"/>
        <v>18</v>
      </c>
      <c r="U16" s="126">
        <v>0</v>
      </c>
      <c r="V16" s="135">
        <f t="shared" si="3"/>
        <v>3.96</v>
      </c>
      <c r="W16" s="126"/>
      <c r="X16" s="163" t="s">
        <v>193</v>
      </c>
      <c r="Y16" s="14" t="s">
        <v>81</v>
      </c>
      <c r="Z16" s="14" t="s">
        <v>47</v>
      </c>
      <c r="AA16" s="156">
        <v>0</v>
      </c>
      <c r="AB16" s="128"/>
      <c r="AC16" s="128"/>
      <c r="AD16" s="12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8"/>
      <c r="BH16" s="138"/>
      <c r="BI16" s="138"/>
      <c r="BJ16" s="138"/>
      <c r="BK16" s="138"/>
      <c r="BL16" s="138"/>
      <c r="BM16" s="138"/>
      <c r="BN16" s="138"/>
      <c r="BO16" s="138"/>
      <c r="BP16" s="138"/>
      <c r="BQ16" s="138"/>
      <c r="BR16" s="138"/>
      <c r="BS16" s="138"/>
      <c r="BT16" s="138"/>
      <c r="BU16" s="138"/>
      <c r="BV16" s="138"/>
      <c r="BW16" s="138"/>
      <c r="BX16" s="138"/>
      <c r="BY16" s="138"/>
      <c r="BZ16" s="138"/>
      <c r="CA16" s="138"/>
      <c r="CB16" s="138"/>
      <c r="CC16" s="138"/>
      <c r="CD16" s="138"/>
      <c r="CE16" s="138"/>
      <c r="CF16" s="138"/>
      <c r="CG16" s="138"/>
      <c r="CH16" s="138"/>
      <c r="CI16" s="138"/>
      <c r="CJ16" s="138"/>
      <c r="CK16" s="138"/>
      <c r="CL16" s="138"/>
      <c r="CM16" s="138"/>
      <c r="CN16" s="138"/>
      <c r="CO16" s="138"/>
      <c r="CP16" s="138"/>
      <c r="CQ16" s="138"/>
      <c r="CR16" s="138"/>
      <c r="CS16" s="138"/>
      <c r="CT16" s="138"/>
      <c r="CU16" s="138"/>
      <c r="CV16" s="138"/>
      <c r="CW16" s="138"/>
      <c r="CX16" s="138"/>
      <c r="CY16" s="138"/>
      <c r="CZ16" s="138"/>
      <c r="DA16" s="138"/>
      <c r="DB16" s="138"/>
      <c r="DC16" s="138"/>
      <c r="DD16" s="138"/>
      <c r="DE16" s="138"/>
      <c r="DF16" s="138"/>
      <c r="DG16" s="138"/>
      <c r="DH16" s="138"/>
      <c r="DI16" s="138"/>
      <c r="DJ16" s="138"/>
      <c r="DK16" s="138"/>
      <c r="DL16" s="138"/>
      <c r="DM16" s="138"/>
      <c r="DN16" s="138"/>
      <c r="DO16" s="138"/>
      <c r="DP16" s="138"/>
      <c r="DQ16" s="138"/>
      <c r="DR16" s="138"/>
      <c r="DS16" s="138"/>
      <c r="DT16" s="138"/>
      <c r="DU16" s="138"/>
      <c r="DV16" s="138"/>
      <c r="DW16" s="138"/>
      <c r="DX16" s="138"/>
      <c r="DY16" s="138"/>
      <c r="DZ16" s="138"/>
      <c r="EA16" s="138"/>
      <c r="EB16" s="138"/>
      <c r="EC16" s="138"/>
      <c r="ED16" s="138"/>
      <c r="EE16" s="138"/>
      <c r="EF16" s="138"/>
      <c r="EG16" s="138"/>
      <c r="EH16" s="138"/>
      <c r="EI16" s="138"/>
      <c r="EJ16" s="138"/>
      <c r="EK16" s="138"/>
      <c r="EL16" s="138"/>
      <c r="EM16" s="138"/>
      <c r="EN16" s="138"/>
      <c r="EO16" s="138"/>
      <c r="EP16" s="138"/>
      <c r="EQ16" s="138"/>
      <c r="ER16" s="138"/>
      <c r="ES16" s="138"/>
      <c r="ET16" s="138"/>
      <c r="EU16" s="138"/>
      <c r="EV16" s="138"/>
      <c r="EW16" s="138"/>
      <c r="EX16" s="138"/>
      <c r="EY16" s="138"/>
      <c r="EZ16" s="138"/>
      <c r="FA16" s="138"/>
      <c r="FB16" s="138"/>
      <c r="FC16" s="138"/>
      <c r="FD16" s="138"/>
      <c r="FE16" s="138"/>
      <c r="FF16" s="138"/>
      <c r="FG16" s="138"/>
      <c r="FH16" s="138"/>
      <c r="FI16" s="138"/>
      <c r="FJ16" s="138"/>
      <c r="FK16" s="138"/>
      <c r="FL16" s="138"/>
      <c r="FM16" s="138"/>
      <c r="FN16" s="138"/>
      <c r="FO16" s="138"/>
      <c r="FP16" s="138"/>
      <c r="FQ16" s="138"/>
      <c r="FR16" s="138"/>
      <c r="FS16" s="138"/>
      <c r="FT16" s="138"/>
      <c r="FU16" s="138"/>
      <c r="FV16" s="138"/>
      <c r="FW16" s="138"/>
      <c r="FX16" s="138"/>
      <c r="FY16" s="138"/>
      <c r="FZ16" s="138"/>
      <c r="GA16" s="138"/>
      <c r="GB16" s="138"/>
      <c r="GC16" s="138"/>
      <c r="GD16" s="138"/>
      <c r="GE16" s="138"/>
      <c r="GF16" s="138"/>
      <c r="GG16" s="138"/>
      <c r="GH16" s="138"/>
      <c r="GI16" s="138"/>
      <c r="GJ16" s="138"/>
      <c r="GK16" s="138"/>
      <c r="GL16" s="138"/>
      <c r="GM16" s="138"/>
      <c r="GN16" s="138"/>
      <c r="GO16" s="138"/>
      <c r="GP16" s="138"/>
      <c r="GQ16" s="138"/>
      <c r="GR16" s="138"/>
      <c r="GS16" s="138"/>
      <c r="GT16" s="138"/>
      <c r="GU16" s="138"/>
      <c r="GV16" s="138"/>
      <c r="GW16" s="138"/>
      <c r="GX16" s="138"/>
      <c r="GY16" s="138"/>
      <c r="GZ16" s="138"/>
      <c r="HA16" s="138"/>
      <c r="HB16" s="138"/>
      <c r="HC16" s="138"/>
      <c r="HD16" s="138"/>
      <c r="HE16" s="138"/>
      <c r="HF16" s="138"/>
      <c r="HG16" s="138"/>
      <c r="HH16" s="138"/>
      <c r="HI16" s="138"/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138"/>
      <c r="HV16" s="138"/>
      <c r="HW16" s="138"/>
      <c r="HX16" s="138"/>
      <c r="HY16" s="138"/>
      <c r="HZ16" s="138"/>
      <c r="IA16" s="138"/>
      <c r="IB16" s="138"/>
      <c r="IC16" s="138"/>
      <c r="ID16" s="138"/>
      <c r="IE16" s="138"/>
      <c r="IF16" s="138"/>
      <c r="IG16" s="138"/>
      <c r="IH16" s="138"/>
      <c r="II16" s="138"/>
      <c r="IJ16" s="138"/>
      <c r="IK16" s="138"/>
      <c r="IL16" s="138"/>
      <c r="IM16" s="138"/>
      <c r="IN16" s="138"/>
      <c r="IO16" s="138"/>
      <c r="IP16" s="138"/>
      <c r="IQ16" s="138"/>
      <c r="IR16" s="138"/>
      <c r="IS16" s="138"/>
      <c r="IT16" s="138"/>
      <c r="IU16" s="138"/>
      <c r="IV16" s="138"/>
    </row>
    <row r="17" spans="1:256" s="171" customFormat="1" ht="16.3" x14ac:dyDescent="0.3">
      <c r="A17" s="170">
        <v>85</v>
      </c>
      <c r="B17" s="151" t="s">
        <v>7</v>
      </c>
      <c r="C17" s="73" t="s">
        <v>11</v>
      </c>
      <c r="D17" s="50" t="s">
        <v>145</v>
      </c>
      <c r="E17" s="55">
        <v>0.38</v>
      </c>
      <c r="F17" s="152">
        <v>44790.375</v>
      </c>
      <c r="G17" s="152">
        <v>44790.541666666664</v>
      </c>
      <c r="H17" s="84" t="s">
        <v>77</v>
      </c>
      <c r="I17" s="85">
        <f t="shared" si="0"/>
        <v>3.9999999999417923</v>
      </c>
      <c r="J17" s="86" t="s">
        <v>79</v>
      </c>
      <c r="K17" s="126">
        <v>0</v>
      </c>
      <c r="L17" s="126">
        <v>0</v>
      </c>
      <c r="M17" s="126">
        <f t="shared" si="1"/>
        <v>7</v>
      </c>
      <c r="N17" s="126">
        <v>0</v>
      </c>
      <c r="O17" s="167">
        <v>0</v>
      </c>
      <c r="P17" s="153">
        <v>7</v>
      </c>
      <c r="Q17" s="126">
        <v>0</v>
      </c>
      <c r="R17" s="126">
        <v>0</v>
      </c>
      <c r="S17" s="126">
        <v>0</v>
      </c>
      <c r="T17" s="126">
        <f t="shared" si="2"/>
        <v>7</v>
      </c>
      <c r="U17" s="126">
        <v>0</v>
      </c>
      <c r="V17" s="135">
        <f t="shared" si="3"/>
        <v>1.54</v>
      </c>
      <c r="W17" s="153"/>
      <c r="X17" s="153"/>
      <c r="Y17" s="153"/>
      <c r="Z17" s="153"/>
      <c r="AA17" s="165">
        <v>1</v>
      </c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8"/>
      <c r="DM17" s="138"/>
      <c r="DN17" s="138"/>
      <c r="DO17" s="138"/>
      <c r="DP17" s="138"/>
      <c r="DQ17" s="138"/>
      <c r="DR17" s="138"/>
      <c r="DS17" s="138"/>
      <c r="DT17" s="138"/>
      <c r="DU17" s="138"/>
      <c r="DV17" s="138"/>
      <c r="DW17" s="138"/>
      <c r="DX17" s="138"/>
      <c r="DY17" s="138"/>
      <c r="DZ17" s="138"/>
      <c r="EA17" s="138"/>
      <c r="EB17" s="138"/>
      <c r="EC17" s="138"/>
      <c r="ED17" s="138"/>
      <c r="EE17" s="138"/>
      <c r="EF17" s="138"/>
      <c r="EG17" s="138"/>
      <c r="EH17" s="138"/>
      <c r="EI17" s="138"/>
      <c r="EJ17" s="138"/>
      <c r="EK17" s="138"/>
      <c r="EL17" s="138"/>
      <c r="EM17" s="138"/>
      <c r="EN17" s="138"/>
      <c r="EO17" s="138"/>
      <c r="EP17" s="138"/>
      <c r="EQ17" s="138"/>
      <c r="ER17" s="138"/>
      <c r="ES17" s="138"/>
      <c r="ET17" s="138"/>
      <c r="EU17" s="138"/>
      <c r="EV17" s="138"/>
      <c r="EW17" s="138"/>
      <c r="EX17" s="138"/>
      <c r="EY17" s="138"/>
      <c r="EZ17" s="138"/>
      <c r="FA17" s="138"/>
      <c r="FB17" s="138"/>
      <c r="FC17" s="138"/>
      <c r="FD17" s="138"/>
      <c r="FE17" s="138"/>
      <c r="FF17" s="138"/>
      <c r="FG17" s="138"/>
      <c r="FH17" s="138"/>
      <c r="FI17" s="138"/>
      <c r="FJ17" s="138"/>
      <c r="FK17" s="138"/>
      <c r="FL17" s="138"/>
      <c r="FM17" s="138"/>
      <c r="FN17" s="138"/>
      <c r="FO17" s="138"/>
      <c r="FP17" s="138"/>
      <c r="FQ17" s="138"/>
      <c r="FR17" s="138"/>
      <c r="FS17" s="138"/>
      <c r="FT17" s="138"/>
      <c r="FU17" s="138"/>
      <c r="FV17" s="138"/>
      <c r="FW17" s="138"/>
      <c r="FX17" s="138"/>
      <c r="FY17" s="138"/>
      <c r="FZ17" s="138"/>
      <c r="GA17" s="138"/>
      <c r="GB17" s="138"/>
      <c r="GC17" s="138"/>
      <c r="GD17" s="138"/>
      <c r="GE17" s="138"/>
      <c r="GF17" s="138"/>
      <c r="GG17" s="138"/>
      <c r="GH17" s="138"/>
      <c r="GI17" s="138"/>
      <c r="GJ17" s="138"/>
      <c r="GK17" s="138"/>
      <c r="GL17" s="138"/>
      <c r="GM17" s="138"/>
      <c r="GN17" s="138"/>
      <c r="GO17" s="138"/>
      <c r="GP17" s="138"/>
      <c r="GQ17" s="138"/>
      <c r="GR17" s="138"/>
      <c r="GS17" s="138"/>
      <c r="GT17" s="138"/>
      <c r="GU17" s="138"/>
      <c r="GV17" s="138"/>
      <c r="GW17" s="138"/>
      <c r="GX17" s="138"/>
      <c r="GY17" s="138"/>
      <c r="GZ17" s="138"/>
      <c r="HA17" s="138"/>
      <c r="HB17" s="138"/>
      <c r="HC17" s="138"/>
      <c r="HD17" s="138"/>
      <c r="HE17" s="138"/>
      <c r="HF17" s="138"/>
      <c r="HG17" s="138"/>
      <c r="HH17" s="138"/>
      <c r="HI17" s="138"/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138"/>
      <c r="HV17" s="138"/>
      <c r="HW17" s="138"/>
      <c r="HX17" s="138"/>
      <c r="HY17" s="138"/>
      <c r="HZ17" s="138"/>
      <c r="IA17" s="138"/>
      <c r="IB17" s="138"/>
      <c r="IC17" s="138"/>
      <c r="ID17" s="138"/>
      <c r="IE17" s="138"/>
      <c r="IF17" s="138"/>
      <c r="IG17" s="138"/>
      <c r="IH17" s="138"/>
      <c r="II17" s="138"/>
      <c r="IJ17" s="138"/>
      <c r="IK17" s="138"/>
      <c r="IL17" s="138"/>
      <c r="IM17" s="138"/>
      <c r="IN17" s="138"/>
      <c r="IO17" s="138"/>
      <c r="IP17" s="138"/>
      <c r="IQ17" s="138"/>
      <c r="IR17" s="138"/>
      <c r="IS17" s="138"/>
      <c r="IT17" s="138"/>
      <c r="IU17" s="138"/>
      <c r="IV17" s="138"/>
    </row>
    <row r="18" spans="1:256" s="171" customFormat="1" ht="16.3" x14ac:dyDescent="0.3">
      <c r="A18" s="170">
        <v>86</v>
      </c>
      <c r="B18" s="64" t="s">
        <v>7</v>
      </c>
      <c r="C18" s="73" t="s">
        <v>11</v>
      </c>
      <c r="D18" s="73" t="s">
        <v>158</v>
      </c>
      <c r="E18" s="77">
        <v>0.38</v>
      </c>
      <c r="F18" s="16">
        <v>44797.631944444445</v>
      </c>
      <c r="G18" s="16">
        <v>44797.673611111109</v>
      </c>
      <c r="H18" s="84" t="s">
        <v>77</v>
      </c>
      <c r="I18" s="18">
        <f t="shared" si="0"/>
        <v>0.99999999994179234</v>
      </c>
      <c r="J18" s="97" t="s">
        <v>79</v>
      </c>
      <c r="K18" s="126">
        <v>0</v>
      </c>
      <c r="L18" s="126">
        <v>0</v>
      </c>
      <c r="M18" s="126">
        <f t="shared" si="1"/>
        <v>27</v>
      </c>
      <c r="N18" s="126">
        <v>0</v>
      </c>
      <c r="O18" s="167">
        <v>0</v>
      </c>
      <c r="P18" s="153">
        <v>27</v>
      </c>
      <c r="Q18" s="126">
        <v>0</v>
      </c>
      <c r="R18" s="126">
        <v>0</v>
      </c>
      <c r="S18" s="126">
        <v>0</v>
      </c>
      <c r="T18" s="126">
        <f t="shared" si="2"/>
        <v>27</v>
      </c>
      <c r="U18" s="126">
        <v>0</v>
      </c>
      <c r="V18" s="135">
        <f t="shared" si="3"/>
        <v>5.94</v>
      </c>
      <c r="W18" s="153"/>
      <c r="X18" s="153"/>
      <c r="Y18" s="153"/>
      <c r="Z18" s="153"/>
      <c r="AA18" s="165">
        <v>1</v>
      </c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/>
      <c r="BS18" s="138"/>
      <c r="BT18" s="138"/>
      <c r="BU18" s="138"/>
      <c r="BV18" s="138"/>
      <c r="BW18" s="138"/>
      <c r="BX18" s="138"/>
      <c r="BY18" s="138"/>
      <c r="BZ18" s="138"/>
      <c r="CA18" s="138"/>
      <c r="CB18" s="138"/>
      <c r="CC18" s="138"/>
      <c r="CD18" s="138"/>
      <c r="CE18" s="138"/>
      <c r="CF18" s="138"/>
      <c r="CG18" s="138"/>
      <c r="CH18" s="138"/>
      <c r="CI18" s="138"/>
      <c r="CJ18" s="138"/>
      <c r="CK18" s="138"/>
      <c r="CL18" s="138"/>
      <c r="CM18" s="138"/>
      <c r="CN18" s="138"/>
      <c r="CO18" s="138"/>
      <c r="CP18" s="138"/>
      <c r="CQ18" s="138"/>
      <c r="CR18" s="138"/>
      <c r="CS18" s="138"/>
      <c r="CT18" s="138"/>
      <c r="CU18" s="138"/>
      <c r="CV18" s="138"/>
      <c r="CW18" s="138"/>
      <c r="CX18" s="138"/>
      <c r="CY18" s="138"/>
      <c r="CZ18" s="138"/>
      <c r="DA18" s="138"/>
      <c r="DB18" s="138"/>
      <c r="DC18" s="138"/>
      <c r="DD18" s="138"/>
      <c r="DE18" s="138"/>
      <c r="DF18" s="138"/>
      <c r="DG18" s="138"/>
      <c r="DH18" s="138"/>
      <c r="DI18" s="138"/>
      <c r="DJ18" s="138"/>
      <c r="DK18" s="138"/>
      <c r="DL18" s="138"/>
      <c r="DM18" s="138"/>
      <c r="DN18" s="138"/>
      <c r="DO18" s="138"/>
      <c r="DP18" s="138"/>
      <c r="DQ18" s="138"/>
      <c r="DR18" s="138"/>
      <c r="DS18" s="138"/>
      <c r="DT18" s="138"/>
      <c r="DU18" s="138"/>
      <c r="DV18" s="138"/>
      <c r="DW18" s="138"/>
      <c r="DX18" s="138"/>
      <c r="DY18" s="138"/>
      <c r="DZ18" s="138"/>
      <c r="EA18" s="138"/>
      <c r="EB18" s="138"/>
      <c r="EC18" s="138"/>
      <c r="ED18" s="138"/>
      <c r="EE18" s="138"/>
      <c r="EF18" s="138"/>
      <c r="EG18" s="138"/>
      <c r="EH18" s="138"/>
      <c r="EI18" s="138"/>
      <c r="EJ18" s="138"/>
      <c r="EK18" s="138"/>
      <c r="EL18" s="138"/>
      <c r="EM18" s="138"/>
      <c r="EN18" s="138"/>
      <c r="EO18" s="138"/>
      <c r="EP18" s="138"/>
      <c r="EQ18" s="138"/>
      <c r="ER18" s="138"/>
      <c r="ES18" s="138"/>
      <c r="ET18" s="138"/>
      <c r="EU18" s="138"/>
      <c r="EV18" s="138"/>
      <c r="EW18" s="138"/>
      <c r="EX18" s="138"/>
      <c r="EY18" s="138"/>
      <c r="EZ18" s="138"/>
      <c r="FA18" s="138"/>
      <c r="FB18" s="138"/>
      <c r="FC18" s="138"/>
      <c r="FD18" s="138"/>
      <c r="FE18" s="138"/>
      <c r="FF18" s="138"/>
      <c r="FG18" s="138"/>
      <c r="FH18" s="138"/>
      <c r="FI18" s="138"/>
      <c r="FJ18" s="138"/>
      <c r="FK18" s="138"/>
      <c r="FL18" s="138"/>
      <c r="FM18" s="138"/>
      <c r="FN18" s="138"/>
      <c r="FO18" s="138"/>
      <c r="FP18" s="138"/>
      <c r="FQ18" s="138"/>
      <c r="FR18" s="138"/>
      <c r="FS18" s="138"/>
      <c r="FT18" s="138"/>
      <c r="FU18" s="138"/>
      <c r="FV18" s="138"/>
      <c r="FW18" s="138"/>
      <c r="FX18" s="138"/>
      <c r="FY18" s="138"/>
      <c r="FZ18" s="138"/>
      <c r="GA18" s="138"/>
      <c r="GB18" s="138"/>
      <c r="GC18" s="138"/>
      <c r="GD18" s="138"/>
      <c r="GE18" s="138"/>
      <c r="GF18" s="138"/>
      <c r="GG18" s="138"/>
      <c r="GH18" s="138"/>
      <c r="GI18" s="138"/>
      <c r="GJ18" s="138"/>
      <c r="GK18" s="138"/>
      <c r="GL18" s="138"/>
      <c r="GM18" s="138"/>
      <c r="GN18" s="138"/>
      <c r="GO18" s="138"/>
      <c r="GP18" s="138"/>
      <c r="GQ18" s="138"/>
      <c r="GR18" s="138"/>
      <c r="GS18" s="138"/>
      <c r="GT18" s="138"/>
      <c r="GU18" s="138"/>
      <c r="GV18" s="138"/>
      <c r="GW18" s="138"/>
      <c r="GX18" s="138"/>
      <c r="GY18" s="138"/>
      <c r="GZ18" s="138"/>
      <c r="HA18" s="138"/>
      <c r="HB18" s="138"/>
      <c r="HC18" s="138"/>
      <c r="HD18" s="138"/>
      <c r="HE18" s="138"/>
      <c r="HF18" s="138"/>
      <c r="HG18" s="138"/>
      <c r="HH18" s="138"/>
      <c r="HI18" s="138"/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138"/>
      <c r="HV18" s="138"/>
      <c r="HW18" s="138"/>
      <c r="HX18" s="138"/>
      <c r="HY18" s="138"/>
      <c r="HZ18" s="138"/>
      <c r="IA18" s="138"/>
      <c r="IB18" s="138"/>
      <c r="IC18" s="138"/>
      <c r="ID18" s="138"/>
      <c r="IE18" s="138"/>
      <c r="IF18" s="138"/>
      <c r="IG18" s="138"/>
      <c r="IH18" s="138"/>
      <c r="II18" s="138"/>
      <c r="IJ18" s="138"/>
      <c r="IK18" s="138"/>
      <c r="IL18" s="138"/>
      <c r="IM18" s="138"/>
      <c r="IN18" s="138"/>
      <c r="IO18" s="138"/>
      <c r="IP18" s="138"/>
      <c r="IQ18" s="138"/>
      <c r="IR18" s="138"/>
      <c r="IS18" s="138"/>
      <c r="IT18" s="138"/>
      <c r="IU18" s="138"/>
      <c r="IV18" s="138"/>
    </row>
    <row r="19" spans="1:256" s="171" customFormat="1" ht="16.3" x14ac:dyDescent="0.3">
      <c r="A19" s="170">
        <v>87</v>
      </c>
      <c r="B19" s="64" t="s">
        <v>10</v>
      </c>
      <c r="C19" s="73" t="s">
        <v>11</v>
      </c>
      <c r="D19" s="2" t="s">
        <v>156</v>
      </c>
      <c r="E19" s="102" t="s">
        <v>12</v>
      </c>
      <c r="F19" s="16">
        <v>44793.333333333336</v>
      </c>
      <c r="G19" s="16">
        <v>44793.520833333336</v>
      </c>
      <c r="H19" s="84" t="s">
        <v>77</v>
      </c>
      <c r="I19" s="18">
        <f t="shared" si="0"/>
        <v>4.5</v>
      </c>
      <c r="J19" s="97" t="s">
        <v>56</v>
      </c>
      <c r="K19" s="126">
        <v>0</v>
      </c>
      <c r="L19" s="126">
        <v>0</v>
      </c>
      <c r="M19" s="126">
        <f t="shared" si="1"/>
        <v>18</v>
      </c>
      <c r="N19" s="126">
        <v>0</v>
      </c>
      <c r="O19" s="167">
        <v>0</v>
      </c>
      <c r="P19" s="168">
        <v>18</v>
      </c>
      <c r="Q19" s="126">
        <v>0</v>
      </c>
      <c r="R19" s="126">
        <v>0</v>
      </c>
      <c r="S19" s="126">
        <v>0</v>
      </c>
      <c r="T19" s="126">
        <f t="shared" si="2"/>
        <v>18</v>
      </c>
      <c r="U19" s="126">
        <v>0</v>
      </c>
      <c r="V19" s="135">
        <f t="shared" si="3"/>
        <v>3.96</v>
      </c>
      <c r="W19" s="168"/>
      <c r="X19" s="168"/>
      <c r="Y19" s="168"/>
      <c r="Z19" s="168"/>
      <c r="AA19" s="165">
        <v>1</v>
      </c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K19" s="138"/>
      <c r="DL19" s="138"/>
      <c r="DM19" s="138"/>
      <c r="DN19" s="138"/>
      <c r="DO19" s="138"/>
      <c r="DP19" s="138"/>
      <c r="DQ19" s="138"/>
      <c r="DR19" s="138"/>
      <c r="DS19" s="138"/>
      <c r="DT19" s="138"/>
      <c r="DU19" s="138"/>
      <c r="DV19" s="138"/>
      <c r="DW19" s="138"/>
      <c r="DX19" s="138"/>
      <c r="DY19" s="138"/>
      <c r="DZ19" s="138"/>
      <c r="EA19" s="138"/>
      <c r="EB19" s="138"/>
      <c r="EC19" s="138"/>
      <c r="ED19" s="138"/>
      <c r="EE19" s="138"/>
      <c r="EF19" s="138"/>
      <c r="EG19" s="138"/>
      <c r="EH19" s="138"/>
      <c r="EI19" s="138"/>
      <c r="EJ19" s="138"/>
      <c r="EK19" s="138"/>
      <c r="EL19" s="138"/>
      <c r="EM19" s="138"/>
      <c r="EN19" s="138"/>
      <c r="EO19" s="138"/>
      <c r="EP19" s="138"/>
      <c r="EQ19" s="138"/>
      <c r="ER19" s="138"/>
      <c r="ES19" s="138"/>
      <c r="ET19" s="138"/>
      <c r="EU19" s="138"/>
      <c r="EV19" s="138"/>
      <c r="EW19" s="138"/>
      <c r="EX19" s="138"/>
      <c r="EY19" s="138"/>
      <c r="EZ19" s="138"/>
      <c r="FA19" s="138"/>
      <c r="FB19" s="138"/>
      <c r="FC19" s="138"/>
      <c r="FD19" s="138"/>
      <c r="FE19" s="138"/>
      <c r="FF19" s="138"/>
      <c r="FG19" s="138"/>
      <c r="FH19" s="138"/>
      <c r="FI19" s="138"/>
      <c r="FJ19" s="138"/>
      <c r="FK19" s="138"/>
      <c r="FL19" s="138"/>
      <c r="FM19" s="138"/>
      <c r="FN19" s="138"/>
      <c r="FO19" s="138"/>
      <c r="FP19" s="138"/>
      <c r="FQ19" s="138"/>
      <c r="FR19" s="138"/>
      <c r="FS19" s="138"/>
      <c r="FT19" s="138"/>
      <c r="FU19" s="138"/>
      <c r="FV19" s="138"/>
      <c r="FW19" s="138"/>
      <c r="FX19" s="138"/>
      <c r="FY19" s="138"/>
      <c r="FZ19" s="138"/>
      <c r="GA19" s="138"/>
      <c r="GB19" s="138"/>
      <c r="GC19" s="138"/>
      <c r="GD19" s="138"/>
      <c r="GE19" s="138"/>
      <c r="GF19" s="138"/>
      <c r="GG19" s="138"/>
      <c r="GH19" s="138"/>
      <c r="GI19" s="138"/>
      <c r="GJ19" s="138"/>
      <c r="GK19" s="138"/>
      <c r="GL19" s="138"/>
      <c r="GM19" s="138"/>
      <c r="GN19" s="138"/>
      <c r="GO19" s="138"/>
      <c r="GP19" s="138"/>
      <c r="GQ19" s="138"/>
      <c r="GR19" s="138"/>
      <c r="GS19" s="138"/>
      <c r="GT19" s="138"/>
      <c r="GU19" s="138"/>
      <c r="GV19" s="138"/>
      <c r="GW19" s="138"/>
      <c r="GX19" s="138"/>
      <c r="GY19" s="138"/>
      <c r="GZ19" s="138"/>
      <c r="HA19" s="138"/>
      <c r="HB19" s="138"/>
      <c r="HC19" s="138"/>
      <c r="HD19" s="138"/>
      <c r="HE19" s="138"/>
      <c r="HF19" s="138"/>
      <c r="HG19" s="138"/>
      <c r="HH19" s="138"/>
      <c r="HI19" s="138"/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138"/>
      <c r="HV19" s="138"/>
      <c r="HW19" s="138"/>
      <c r="HX19" s="138"/>
      <c r="HY19" s="138"/>
      <c r="HZ19" s="138"/>
      <c r="IA19" s="138"/>
      <c r="IB19" s="138"/>
      <c r="IC19" s="138"/>
      <c r="ID19" s="138"/>
      <c r="IE19" s="138"/>
      <c r="IF19" s="138"/>
      <c r="IG19" s="138"/>
      <c r="IH19" s="138"/>
      <c r="II19" s="138"/>
      <c r="IJ19" s="138"/>
      <c r="IK19" s="138"/>
      <c r="IL19" s="138"/>
      <c r="IM19" s="138"/>
      <c r="IN19" s="138"/>
      <c r="IO19" s="138"/>
      <c r="IP19" s="138"/>
      <c r="IQ19" s="138"/>
      <c r="IR19" s="138"/>
      <c r="IS19" s="138"/>
      <c r="IT19" s="138"/>
      <c r="IU19" s="138"/>
      <c r="IV19" s="138"/>
    </row>
    <row r="20" spans="1:256" s="138" customFormat="1" x14ac:dyDescent="0.25"/>
    <row r="21" spans="1:256" s="138" customFormat="1" x14ac:dyDescent="0.25"/>
    <row r="22" spans="1:256" s="138" customFormat="1" x14ac:dyDescent="0.25"/>
    <row r="23" spans="1:256" s="138" customFormat="1" x14ac:dyDescent="0.25"/>
    <row r="24" spans="1:256" s="138" customFormat="1" x14ac:dyDescent="0.25"/>
    <row r="25" spans="1:256" s="138" customFormat="1" x14ac:dyDescent="0.25"/>
    <row r="26" spans="1:256" s="138" customFormat="1" x14ac:dyDescent="0.25"/>
    <row r="27" spans="1:256" s="138" customFormat="1" x14ac:dyDescent="0.25"/>
    <row r="28" spans="1:256" s="138" customFormat="1" x14ac:dyDescent="0.25"/>
    <row r="29" spans="1:256" s="138" customFormat="1" x14ac:dyDescent="0.25"/>
    <row r="30" spans="1:256" s="138" customFormat="1" x14ac:dyDescent="0.25"/>
    <row r="31" spans="1:256" s="138" customFormat="1" x14ac:dyDescent="0.25"/>
    <row r="32" spans="1:256" s="138" customFormat="1" x14ac:dyDescent="0.25"/>
    <row r="33" s="138" customFormat="1" x14ac:dyDescent="0.25"/>
    <row r="34" s="138" customFormat="1" x14ac:dyDescent="0.25"/>
    <row r="35" s="138" customFormat="1" x14ac:dyDescent="0.25"/>
    <row r="36" s="138" customFormat="1" x14ac:dyDescent="0.25"/>
    <row r="37" s="138" customFormat="1" x14ac:dyDescent="0.25"/>
    <row r="38" s="138" customFormat="1" x14ac:dyDescent="0.25"/>
    <row r="39" s="138" customFormat="1" x14ac:dyDescent="0.25"/>
    <row r="40" s="138" customFormat="1" x14ac:dyDescent="0.25"/>
    <row r="41" s="138" customFormat="1" x14ac:dyDescent="0.25"/>
    <row r="42" s="138" customFormat="1" x14ac:dyDescent="0.25"/>
    <row r="43" s="138" customFormat="1" x14ac:dyDescent="0.25"/>
    <row r="44" s="138" customFormat="1" x14ac:dyDescent="0.25"/>
    <row r="45" s="138" customFormat="1" x14ac:dyDescent="0.25"/>
    <row r="46" s="138" customFormat="1" x14ac:dyDescent="0.25"/>
    <row r="47" s="138" customFormat="1" x14ac:dyDescent="0.25"/>
    <row r="48" s="138" customFormat="1" x14ac:dyDescent="0.25"/>
    <row r="49" s="138" customFormat="1" x14ac:dyDescent="0.25"/>
    <row r="50" s="138" customFormat="1" x14ac:dyDescent="0.25"/>
    <row r="51" s="138" customFormat="1" x14ac:dyDescent="0.25"/>
    <row r="52" s="138" customFormat="1" x14ac:dyDescent="0.25"/>
    <row r="53" s="138" customFormat="1" x14ac:dyDescent="0.25"/>
    <row r="54" s="138" customFormat="1" x14ac:dyDescent="0.25"/>
    <row r="55" s="138" customFormat="1" x14ac:dyDescent="0.25"/>
    <row r="56" s="138" customFormat="1" x14ac:dyDescent="0.25"/>
    <row r="57" s="138" customFormat="1" x14ac:dyDescent="0.25"/>
    <row r="58" s="138" customFormat="1" x14ac:dyDescent="0.25"/>
    <row r="59" s="138" customFormat="1" x14ac:dyDescent="0.25"/>
    <row r="60" s="138" customFormat="1" x14ac:dyDescent="0.25"/>
    <row r="61" s="138" customFormat="1" x14ac:dyDescent="0.25"/>
    <row r="62" s="138" customFormat="1" x14ac:dyDescent="0.25"/>
    <row r="63" s="138" customFormat="1" x14ac:dyDescent="0.25"/>
    <row r="64" s="138" customFormat="1" x14ac:dyDescent="0.25"/>
    <row r="65" s="138" customFormat="1" x14ac:dyDescent="0.25"/>
    <row r="66" s="138" customFormat="1" x14ac:dyDescent="0.25"/>
    <row r="67" s="138" customFormat="1" x14ac:dyDescent="0.25"/>
    <row r="68" s="138" customFormat="1" x14ac:dyDescent="0.25"/>
    <row r="69" s="138" customFormat="1" x14ac:dyDescent="0.25"/>
    <row r="70" s="138" customFormat="1" x14ac:dyDescent="0.25"/>
    <row r="71" s="138" customFormat="1" x14ac:dyDescent="0.25"/>
    <row r="72" s="138" customFormat="1" x14ac:dyDescent="0.25"/>
    <row r="73" s="138" customFormat="1" x14ac:dyDescent="0.25"/>
    <row r="74" s="138" customFormat="1" x14ac:dyDescent="0.25"/>
    <row r="75" s="138" customFormat="1" x14ac:dyDescent="0.25"/>
    <row r="76" s="138" customFormat="1" x14ac:dyDescent="0.25"/>
    <row r="77" s="138" customFormat="1" x14ac:dyDescent="0.25"/>
    <row r="78" s="138" customFormat="1" x14ac:dyDescent="0.25"/>
    <row r="79" s="138" customFormat="1" x14ac:dyDescent="0.25"/>
    <row r="80" s="138" customFormat="1" x14ac:dyDescent="0.25"/>
    <row r="81" s="138" customFormat="1" x14ac:dyDescent="0.25"/>
    <row r="82" s="138" customFormat="1" x14ac:dyDescent="0.25"/>
    <row r="83" s="138" customFormat="1" x14ac:dyDescent="0.25"/>
    <row r="84" s="138" customFormat="1" x14ac:dyDescent="0.25"/>
    <row r="85" s="138" customFormat="1" x14ac:dyDescent="0.25"/>
    <row r="86" s="138" customFormat="1" x14ac:dyDescent="0.25"/>
    <row r="87" s="138" customFormat="1" x14ac:dyDescent="0.25"/>
    <row r="88" s="138" customFormat="1" x14ac:dyDescent="0.25"/>
    <row r="89" s="138" customFormat="1" x14ac:dyDescent="0.25"/>
    <row r="90" s="138" customFormat="1" x14ac:dyDescent="0.25"/>
    <row r="91" s="138" customFormat="1" x14ac:dyDescent="0.25"/>
    <row r="92" s="138" customFormat="1" x14ac:dyDescent="0.25"/>
    <row r="93" s="138" customFormat="1" x14ac:dyDescent="0.25"/>
    <row r="94" s="138" customFormat="1" x14ac:dyDescent="0.25"/>
    <row r="95" s="138" customFormat="1" x14ac:dyDescent="0.25"/>
    <row r="96" s="138" customFormat="1" x14ac:dyDescent="0.25"/>
    <row r="97" s="138" customFormat="1" x14ac:dyDescent="0.25"/>
    <row r="98" s="138" customFormat="1" x14ac:dyDescent="0.25"/>
    <row r="99" s="138" customFormat="1" x14ac:dyDescent="0.25"/>
    <row r="100" s="138" customFormat="1" x14ac:dyDescent="0.25"/>
    <row r="101" s="138" customFormat="1" x14ac:dyDescent="0.25"/>
    <row r="102" s="138" customFormat="1" x14ac:dyDescent="0.25"/>
    <row r="103" s="138" customFormat="1" x14ac:dyDescent="0.25"/>
    <row r="104" s="138" customFormat="1" x14ac:dyDescent="0.25"/>
    <row r="105" s="138" customFormat="1" x14ac:dyDescent="0.25"/>
    <row r="106" s="138" customFormat="1" x14ac:dyDescent="0.25"/>
    <row r="107" s="138" customFormat="1" x14ac:dyDescent="0.25"/>
    <row r="108" s="138" customFormat="1" x14ac:dyDescent="0.25"/>
    <row r="109" s="138" customFormat="1" x14ac:dyDescent="0.25"/>
    <row r="110" s="138" customFormat="1" x14ac:dyDescent="0.25"/>
    <row r="111" s="138" customFormat="1" x14ac:dyDescent="0.25"/>
    <row r="112" s="138" customFormat="1" x14ac:dyDescent="0.25"/>
    <row r="113" s="138" customFormat="1" x14ac:dyDescent="0.25"/>
    <row r="114" s="138" customFormat="1" x14ac:dyDescent="0.25"/>
    <row r="115" s="138" customFormat="1" x14ac:dyDescent="0.25"/>
    <row r="116" s="138" customFormat="1" x14ac:dyDescent="0.25"/>
    <row r="117" s="138" customFormat="1" x14ac:dyDescent="0.25"/>
    <row r="118" s="138" customFormat="1" x14ac:dyDescent="0.25"/>
    <row r="119" s="138" customFormat="1" x14ac:dyDescent="0.25"/>
    <row r="120" s="138" customFormat="1" x14ac:dyDescent="0.25"/>
    <row r="121" s="138" customFormat="1" x14ac:dyDescent="0.25"/>
    <row r="122" s="138" customFormat="1" x14ac:dyDescent="0.25"/>
    <row r="123" s="138" customFormat="1" x14ac:dyDescent="0.25"/>
    <row r="124" s="138" customFormat="1" x14ac:dyDescent="0.25"/>
    <row r="125" s="138" customFormat="1" x14ac:dyDescent="0.25"/>
    <row r="126" s="138" customFormat="1" x14ac:dyDescent="0.25"/>
    <row r="127" s="138" customFormat="1" x14ac:dyDescent="0.25"/>
    <row r="128" s="138" customFormat="1" x14ac:dyDescent="0.25"/>
    <row r="129" s="138" customFormat="1" x14ac:dyDescent="0.25"/>
    <row r="130" s="138" customFormat="1" x14ac:dyDescent="0.25"/>
    <row r="131" s="138" customFormat="1" x14ac:dyDescent="0.25"/>
    <row r="132" s="138" customFormat="1" x14ac:dyDescent="0.25"/>
    <row r="133" s="138" customFormat="1" x14ac:dyDescent="0.25"/>
    <row r="134" s="138" customFormat="1" x14ac:dyDescent="0.25"/>
    <row r="135" s="138" customFormat="1" x14ac:dyDescent="0.25"/>
    <row r="136" s="138" customFormat="1" x14ac:dyDescent="0.25"/>
    <row r="137" s="138" customFormat="1" x14ac:dyDescent="0.25"/>
    <row r="138" s="138" customFormat="1" x14ac:dyDescent="0.25"/>
    <row r="139" s="138" customFormat="1" x14ac:dyDescent="0.25"/>
    <row r="140" s="138" customFormat="1" x14ac:dyDescent="0.25"/>
    <row r="141" s="138" customFormat="1" x14ac:dyDescent="0.25"/>
    <row r="142" s="138" customFormat="1" x14ac:dyDescent="0.25"/>
    <row r="143" s="138" customFormat="1" x14ac:dyDescent="0.25"/>
    <row r="144" s="138" customFormat="1" x14ac:dyDescent="0.25"/>
    <row r="145" s="138" customFormat="1" x14ac:dyDescent="0.25"/>
    <row r="146" s="138" customFormat="1" x14ac:dyDescent="0.25"/>
    <row r="147" s="138" customFormat="1" x14ac:dyDescent="0.25"/>
    <row r="148" s="138" customFormat="1" x14ac:dyDescent="0.25"/>
    <row r="149" s="138" customFormat="1" x14ac:dyDescent="0.25"/>
    <row r="150" s="138" customFormat="1" x14ac:dyDescent="0.25"/>
    <row r="151" s="138" customFormat="1" x14ac:dyDescent="0.25"/>
    <row r="152" s="138" customFormat="1" x14ac:dyDescent="0.25"/>
    <row r="153" s="138" customFormat="1" x14ac:dyDescent="0.25"/>
    <row r="154" s="138" customFormat="1" x14ac:dyDescent="0.25"/>
    <row r="155" s="138" customFormat="1" x14ac:dyDescent="0.25"/>
    <row r="156" s="138" customFormat="1" x14ac:dyDescent="0.25"/>
    <row r="157" s="138" customFormat="1" x14ac:dyDescent="0.25"/>
    <row r="158" s="138" customFormat="1" x14ac:dyDescent="0.25"/>
    <row r="159" s="138" customFormat="1" x14ac:dyDescent="0.25"/>
    <row r="160" s="138" customFormat="1" x14ac:dyDescent="0.25"/>
    <row r="161" s="138" customFormat="1" x14ac:dyDescent="0.25"/>
    <row r="162" s="138" customFormat="1" x14ac:dyDescent="0.25"/>
    <row r="163" s="138" customFormat="1" x14ac:dyDescent="0.25"/>
    <row r="164" s="138" customFormat="1" x14ac:dyDescent="0.25"/>
    <row r="165" s="138" customFormat="1" x14ac:dyDescent="0.25"/>
    <row r="166" s="138" customFormat="1" x14ac:dyDescent="0.25"/>
    <row r="167" s="138" customFormat="1" x14ac:dyDescent="0.25"/>
    <row r="168" s="138" customFormat="1" x14ac:dyDescent="0.25"/>
    <row r="169" s="138" customFormat="1" x14ac:dyDescent="0.25"/>
    <row r="170" s="138" customFormat="1" x14ac:dyDescent="0.25"/>
    <row r="171" s="138" customFormat="1" x14ac:dyDescent="0.25"/>
    <row r="172" s="138" customFormat="1" x14ac:dyDescent="0.25"/>
    <row r="173" s="138" customFormat="1" x14ac:dyDescent="0.25"/>
    <row r="174" s="138" customFormat="1" x14ac:dyDescent="0.25"/>
    <row r="175" s="138" customFormat="1" x14ac:dyDescent="0.25"/>
    <row r="176" s="138" customFormat="1" x14ac:dyDescent="0.25"/>
    <row r="177" s="138" customFormat="1" x14ac:dyDescent="0.25"/>
    <row r="178" s="138" customFormat="1" x14ac:dyDescent="0.25"/>
    <row r="179" s="138" customFormat="1" x14ac:dyDescent="0.25"/>
    <row r="180" s="138" customFormat="1" x14ac:dyDescent="0.25"/>
    <row r="181" s="138" customFormat="1" x14ac:dyDescent="0.25"/>
    <row r="182" s="138" customFormat="1" x14ac:dyDescent="0.25"/>
    <row r="183" s="138" customFormat="1" x14ac:dyDescent="0.25"/>
    <row r="184" s="138" customFormat="1" x14ac:dyDescent="0.25"/>
    <row r="185" s="138" customFormat="1" x14ac:dyDescent="0.25"/>
    <row r="186" s="138" customFormat="1" x14ac:dyDescent="0.25"/>
    <row r="187" s="138" customFormat="1" x14ac:dyDescent="0.25"/>
    <row r="188" s="138" customFormat="1" x14ac:dyDescent="0.25"/>
    <row r="189" s="138" customFormat="1" x14ac:dyDescent="0.25"/>
    <row r="190" s="138" customFormat="1" x14ac:dyDescent="0.25"/>
    <row r="191" s="138" customFormat="1" x14ac:dyDescent="0.25"/>
    <row r="192" s="138" customFormat="1" x14ac:dyDescent="0.25"/>
    <row r="193" s="138" customFormat="1" x14ac:dyDescent="0.25"/>
    <row r="194" s="138" customFormat="1" x14ac:dyDescent="0.25"/>
    <row r="195" s="138" customFormat="1" x14ac:dyDescent="0.25"/>
    <row r="196" s="138" customFormat="1" x14ac:dyDescent="0.25"/>
    <row r="197" s="138" customFormat="1" x14ac:dyDescent="0.25"/>
    <row r="198" s="138" customFormat="1" x14ac:dyDescent="0.25"/>
    <row r="199" s="138" customFormat="1" x14ac:dyDescent="0.25"/>
    <row r="200" s="138" customFormat="1" x14ac:dyDescent="0.25"/>
    <row r="201" s="138" customFormat="1" x14ac:dyDescent="0.25"/>
    <row r="202" s="138" customFormat="1" x14ac:dyDescent="0.25"/>
    <row r="203" s="138" customFormat="1" x14ac:dyDescent="0.25"/>
    <row r="204" s="138" customFormat="1" x14ac:dyDescent="0.25"/>
    <row r="205" s="138" customFormat="1" x14ac:dyDescent="0.25"/>
    <row r="206" s="138" customFormat="1" x14ac:dyDescent="0.25"/>
    <row r="207" s="138" customFormat="1" x14ac:dyDescent="0.25"/>
    <row r="208" s="138" customFormat="1" x14ac:dyDescent="0.25"/>
    <row r="209" s="138" customFormat="1" x14ac:dyDescent="0.25"/>
    <row r="210" s="138" customFormat="1" x14ac:dyDescent="0.25"/>
    <row r="211" s="138" customFormat="1" x14ac:dyDescent="0.25"/>
    <row r="212" s="138" customFormat="1" x14ac:dyDescent="0.25"/>
    <row r="213" s="138" customFormat="1" x14ac:dyDescent="0.25"/>
    <row r="214" s="138" customFormat="1" x14ac:dyDescent="0.25"/>
    <row r="215" s="138" customFormat="1" x14ac:dyDescent="0.25"/>
    <row r="216" s="138" customFormat="1" x14ac:dyDescent="0.25"/>
    <row r="217" s="138" customFormat="1" x14ac:dyDescent="0.25"/>
    <row r="218" s="138" customFormat="1" x14ac:dyDescent="0.25"/>
    <row r="219" s="138" customFormat="1" x14ac:dyDescent="0.25"/>
    <row r="220" s="138" customFormat="1" x14ac:dyDescent="0.25"/>
    <row r="221" s="138" customFormat="1" x14ac:dyDescent="0.25"/>
    <row r="222" s="138" customFormat="1" x14ac:dyDescent="0.25"/>
    <row r="223" s="138" customFormat="1" x14ac:dyDescent="0.25"/>
    <row r="224" s="138" customFormat="1" x14ac:dyDescent="0.25"/>
    <row r="225" s="138" customFormat="1" x14ac:dyDescent="0.25"/>
    <row r="226" s="138" customFormat="1" x14ac:dyDescent="0.25"/>
    <row r="227" s="138" customFormat="1" x14ac:dyDescent="0.25"/>
    <row r="228" s="138" customFormat="1" x14ac:dyDescent="0.25"/>
    <row r="229" s="138" customFormat="1" x14ac:dyDescent="0.25"/>
    <row r="230" s="138" customFormat="1" x14ac:dyDescent="0.25"/>
    <row r="231" s="138" customFormat="1" x14ac:dyDescent="0.25"/>
    <row r="232" s="138" customFormat="1" x14ac:dyDescent="0.25"/>
    <row r="233" s="138" customFormat="1" x14ac:dyDescent="0.25"/>
    <row r="234" s="138" customFormat="1" x14ac:dyDescent="0.25"/>
    <row r="235" s="138" customFormat="1" x14ac:dyDescent="0.25"/>
    <row r="236" s="138" customFormat="1" x14ac:dyDescent="0.25"/>
    <row r="237" s="138" customFormat="1" x14ac:dyDescent="0.25"/>
    <row r="238" s="138" customFormat="1" x14ac:dyDescent="0.25"/>
    <row r="239" s="138" customFormat="1" x14ac:dyDescent="0.25"/>
    <row r="240" s="138" customFormat="1" x14ac:dyDescent="0.25"/>
    <row r="241" s="138" customFormat="1" x14ac:dyDescent="0.25"/>
    <row r="242" s="138" customFormat="1" x14ac:dyDescent="0.25"/>
    <row r="243" s="138" customFormat="1" x14ac:dyDescent="0.25"/>
    <row r="244" s="138" customFormat="1" x14ac:dyDescent="0.25"/>
    <row r="245" s="138" customFormat="1" x14ac:dyDescent="0.25"/>
    <row r="246" s="138" customFormat="1" x14ac:dyDescent="0.25"/>
    <row r="247" s="138" customFormat="1" x14ac:dyDescent="0.25"/>
    <row r="248" s="138" customFormat="1" x14ac:dyDescent="0.25"/>
    <row r="249" s="138" customFormat="1" x14ac:dyDescent="0.25"/>
    <row r="250" s="138" customFormat="1" x14ac:dyDescent="0.25"/>
    <row r="251" s="138" customFormat="1" x14ac:dyDescent="0.25"/>
    <row r="252" s="138" customFormat="1" x14ac:dyDescent="0.25"/>
    <row r="253" s="138" customFormat="1" x14ac:dyDescent="0.25"/>
    <row r="254" s="138" customFormat="1" x14ac:dyDescent="0.25"/>
    <row r="255" s="138" customFormat="1" x14ac:dyDescent="0.25"/>
    <row r="256" s="138" customFormat="1" x14ac:dyDescent="0.25"/>
    <row r="257" s="138" customFormat="1" x14ac:dyDescent="0.25"/>
    <row r="258" s="138" customFormat="1" x14ac:dyDescent="0.25"/>
    <row r="259" s="138" customFormat="1" x14ac:dyDescent="0.25"/>
    <row r="260" s="138" customFormat="1" x14ac:dyDescent="0.25"/>
    <row r="261" s="138" customFormat="1" x14ac:dyDescent="0.25"/>
    <row r="262" s="138" customFormat="1" x14ac:dyDescent="0.25"/>
    <row r="263" s="138" customFormat="1" x14ac:dyDescent="0.25"/>
    <row r="264" s="138" customFormat="1" x14ac:dyDescent="0.25"/>
    <row r="265" s="138" customFormat="1" x14ac:dyDescent="0.25"/>
    <row r="266" s="138" customFormat="1" x14ac:dyDescent="0.25"/>
    <row r="267" s="138" customFormat="1" x14ac:dyDescent="0.25"/>
    <row r="268" s="138" customFormat="1" x14ac:dyDescent="0.25"/>
    <row r="269" s="138" customFormat="1" x14ac:dyDescent="0.25"/>
    <row r="270" s="138" customFormat="1" x14ac:dyDescent="0.25"/>
    <row r="271" s="138" customFormat="1" x14ac:dyDescent="0.25"/>
    <row r="272" s="138" customFormat="1" x14ac:dyDescent="0.25"/>
    <row r="273" s="138" customFormat="1" x14ac:dyDescent="0.25"/>
    <row r="274" s="138" customFormat="1" x14ac:dyDescent="0.25"/>
    <row r="275" s="138" customFormat="1" x14ac:dyDescent="0.25"/>
    <row r="276" s="138" customFormat="1" x14ac:dyDescent="0.25"/>
    <row r="277" s="138" customFormat="1" x14ac:dyDescent="0.25"/>
    <row r="278" s="138" customFormat="1" x14ac:dyDescent="0.25"/>
    <row r="279" s="138" customFormat="1" x14ac:dyDescent="0.25"/>
    <row r="280" s="138" customFormat="1" x14ac:dyDescent="0.25"/>
    <row r="281" s="138" customFormat="1" x14ac:dyDescent="0.25"/>
    <row r="282" s="138" customFormat="1" x14ac:dyDescent="0.25"/>
    <row r="283" s="138" customFormat="1" x14ac:dyDescent="0.25"/>
    <row r="284" s="138" customFormat="1" x14ac:dyDescent="0.25"/>
    <row r="285" s="138" customFormat="1" x14ac:dyDescent="0.25"/>
    <row r="286" s="138" customFormat="1" x14ac:dyDescent="0.25"/>
    <row r="287" s="138" customFormat="1" x14ac:dyDescent="0.25"/>
    <row r="288" s="138" customFormat="1" x14ac:dyDescent="0.25"/>
    <row r="289" s="138" customFormat="1" x14ac:dyDescent="0.25"/>
    <row r="290" s="138" customFormat="1" x14ac:dyDescent="0.25"/>
    <row r="291" s="138" customFormat="1" x14ac:dyDescent="0.25"/>
    <row r="292" s="138" customFormat="1" x14ac:dyDescent="0.25"/>
    <row r="293" s="138" customFormat="1" x14ac:dyDescent="0.25"/>
    <row r="294" s="138" customFormat="1" x14ac:dyDescent="0.25"/>
    <row r="295" s="138" customFormat="1" x14ac:dyDescent="0.25"/>
    <row r="296" s="138" customFormat="1" x14ac:dyDescent="0.25"/>
    <row r="297" s="138" customFormat="1" x14ac:dyDescent="0.25"/>
    <row r="298" s="138" customFormat="1" x14ac:dyDescent="0.25"/>
    <row r="299" s="138" customFormat="1" x14ac:dyDescent="0.25"/>
    <row r="300" s="138" customFormat="1" x14ac:dyDescent="0.25"/>
    <row r="301" s="138" customFormat="1" x14ac:dyDescent="0.25"/>
    <row r="302" s="138" customFormat="1" x14ac:dyDescent="0.25"/>
    <row r="303" s="138" customFormat="1" x14ac:dyDescent="0.25"/>
    <row r="304" s="138" customFormat="1" x14ac:dyDescent="0.25"/>
    <row r="305" s="138" customFormat="1" x14ac:dyDescent="0.25"/>
    <row r="306" s="138" customFormat="1" x14ac:dyDescent="0.25"/>
    <row r="307" s="138" customFormat="1" x14ac:dyDescent="0.25"/>
    <row r="308" s="138" customFormat="1" x14ac:dyDescent="0.25"/>
    <row r="309" s="138" customFormat="1" x14ac:dyDescent="0.25"/>
    <row r="310" s="138" customFormat="1" x14ac:dyDescent="0.25"/>
    <row r="311" s="138" customFormat="1" x14ac:dyDescent="0.25"/>
    <row r="312" s="138" customFormat="1" x14ac:dyDescent="0.25"/>
    <row r="313" s="138" customFormat="1" x14ac:dyDescent="0.25"/>
    <row r="314" s="138" customFormat="1" x14ac:dyDescent="0.25"/>
    <row r="315" s="138" customFormat="1" x14ac:dyDescent="0.25"/>
    <row r="316" s="138" customFormat="1" x14ac:dyDescent="0.25"/>
    <row r="317" s="138" customFormat="1" x14ac:dyDescent="0.25"/>
    <row r="318" s="138" customFormat="1" x14ac:dyDescent="0.25"/>
    <row r="319" s="138" customFormat="1" x14ac:dyDescent="0.25"/>
    <row r="320" s="138" customFormat="1" x14ac:dyDescent="0.25"/>
    <row r="321" s="138" customFormat="1" x14ac:dyDescent="0.25"/>
    <row r="322" s="138" customFormat="1" x14ac:dyDescent="0.25"/>
    <row r="323" s="138" customFormat="1" x14ac:dyDescent="0.25"/>
    <row r="324" s="138" customFormat="1" x14ac:dyDescent="0.25"/>
    <row r="325" s="138" customFormat="1" x14ac:dyDescent="0.25"/>
    <row r="326" s="138" customFormat="1" x14ac:dyDescent="0.25"/>
    <row r="327" s="138" customFormat="1" x14ac:dyDescent="0.25"/>
    <row r="328" s="138" customFormat="1" x14ac:dyDescent="0.25"/>
    <row r="329" s="138" customFormat="1" x14ac:dyDescent="0.25"/>
    <row r="330" s="138" customFormat="1" x14ac:dyDescent="0.25"/>
    <row r="331" s="138" customFormat="1" x14ac:dyDescent="0.25"/>
    <row r="332" s="138" customFormat="1" x14ac:dyDescent="0.25"/>
    <row r="333" s="138" customFormat="1" x14ac:dyDescent="0.25"/>
    <row r="334" s="138" customFormat="1" x14ac:dyDescent="0.25"/>
    <row r="335" s="138" customFormat="1" x14ac:dyDescent="0.25"/>
    <row r="336" s="138" customFormat="1" x14ac:dyDescent="0.25"/>
    <row r="337" s="138" customFormat="1" x14ac:dyDescent="0.25"/>
    <row r="338" s="138" customFormat="1" x14ac:dyDescent="0.25"/>
    <row r="339" s="138" customFormat="1" x14ac:dyDescent="0.25"/>
    <row r="340" s="138" customFormat="1" x14ac:dyDescent="0.25"/>
    <row r="341" s="138" customFormat="1" x14ac:dyDescent="0.25"/>
    <row r="342" s="138" customFormat="1" x14ac:dyDescent="0.25"/>
    <row r="343" s="138" customFormat="1" x14ac:dyDescent="0.25"/>
    <row r="344" s="138" customFormat="1" x14ac:dyDescent="0.25"/>
    <row r="345" s="138" customFormat="1" x14ac:dyDescent="0.25"/>
    <row r="346" s="138" customFormat="1" x14ac:dyDescent="0.25"/>
    <row r="347" s="138" customFormat="1" x14ac:dyDescent="0.25"/>
    <row r="348" s="138" customFormat="1" x14ac:dyDescent="0.25"/>
    <row r="349" s="138" customFormat="1" x14ac:dyDescent="0.25"/>
    <row r="350" s="138" customFormat="1" x14ac:dyDescent="0.25"/>
    <row r="351" s="138" customFormat="1" x14ac:dyDescent="0.25"/>
    <row r="352" s="138" customFormat="1" x14ac:dyDescent="0.25"/>
    <row r="353" s="138" customFormat="1" x14ac:dyDescent="0.25"/>
    <row r="354" s="138" customFormat="1" x14ac:dyDescent="0.25"/>
    <row r="355" s="138" customFormat="1" x14ac:dyDescent="0.25"/>
    <row r="356" s="138" customFormat="1" x14ac:dyDescent="0.25"/>
    <row r="357" s="138" customFormat="1" x14ac:dyDescent="0.25"/>
    <row r="358" s="138" customFormat="1" x14ac:dyDescent="0.25"/>
    <row r="359" s="138" customFormat="1" x14ac:dyDescent="0.25"/>
    <row r="360" s="138" customFormat="1" x14ac:dyDescent="0.25"/>
    <row r="361" s="138" customFormat="1" x14ac:dyDescent="0.25"/>
    <row r="362" s="138" customFormat="1" x14ac:dyDescent="0.25"/>
    <row r="363" s="138" customFormat="1" x14ac:dyDescent="0.25"/>
    <row r="364" s="138" customFormat="1" x14ac:dyDescent="0.25"/>
    <row r="365" s="138" customFormat="1" x14ac:dyDescent="0.25"/>
    <row r="366" s="138" customFormat="1" x14ac:dyDescent="0.25"/>
    <row r="367" s="138" customFormat="1" x14ac:dyDescent="0.25"/>
    <row r="368" s="138" customFormat="1" x14ac:dyDescent="0.25"/>
    <row r="369" s="138" customFormat="1" x14ac:dyDescent="0.25"/>
    <row r="370" s="138" customFormat="1" x14ac:dyDescent="0.25"/>
    <row r="371" s="138" customFormat="1" x14ac:dyDescent="0.25"/>
    <row r="372" s="138" customFormat="1" x14ac:dyDescent="0.25"/>
    <row r="373" s="138" customFormat="1" x14ac:dyDescent="0.25"/>
    <row r="374" s="138" customFormat="1" x14ac:dyDescent="0.25"/>
    <row r="375" s="138" customFormat="1" x14ac:dyDescent="0.25"/>
    <row r="376" s="138" customFormat="1" x14ac:dyDescent="0.25"/>
    <row r="377" s="138" customFormat="1" x14ac:dyDescent="0.25"/>
    <row r="378" s="138" customFormat="1" x14ac:dyDescent="0.25"/>
    <row r="379" s="138" customFormat="1" x14ac:dyDescent="0.25"/>
    <row r="380" s="138" customFormat="1" x14ac:dyDescent="0.25"/>
    <row r="381" s="138" customFormat="1" x14ac:dyDescent="0.25"/>
    <row r="382" s="138" customFormat="1" x14ac:dyDescent="0.25"/>
    <row r="383" s="138" customFormat="1" x14ac:dyDescent="0.25"/>
    <row r="384" s="138" customFormat="1" x14ac:dyDescent="0.25"/>
    <row r="385" s="138" customFormat="1" x14ac:dyDescent="0.25"/>
    <row r="386" s="138" customFormat="1" x14ac:dyDescent="0.25"/>
    <row r="387" s="138" customFormat="1" x14ac:dyDescent="0.25"/>
    <row r="388" s="138" customFormat="1" x14ac:dyDescent="0.25"/>
    <row r="389" s="138" customFormat="1" x14ac:dyDescent="0.25"/>
    <row r="390" s="138" customFormat="1" x14ac:dyDescent="0.25"/>
    <row r="391" s="138" customFormat="1" x14ac:dyDescent="0.25"/>
    <row r="392" s="138" customFormat="1" x14ac:dyDescent="0.25"/>
    <row r="393" s="138" customFormat="1" x14ac:dyDescent="0.25"/>
    <row r="394" s="138" customFormat="1" x14ac:dyDescent="0.25"/>
    <row r="395" s="138" customFormat="1" x14ac:dyDescent="0.25"/>
    <row r="396" s="138" customFormat="1" x14ac:dyDescent="0.25"/>
    <row r="397" s="138" customFormat="1" x14ac:dyDescent="0.25"/>
    <row r="398" s="138" customFormat="1" x14ac:dyDescent="0.25"/>
    <row r="399" s="138" customFormat="1" x14ac:dyDescent="0.25"/>
    <row r="400" s="138" customFormat="1" x14ac:dyDescent="0.25"/>
    <row r="401" s="138" customFormat="1" x14ac:dyDescent="0.25"/>
    <row r="402" s="138" customFormat="1" x14ac:dyDescent="0.25"/>
    <row r="403" s="138" customFormat="1" x14ac:dyDescent="0.25"/>
    <row r="404" s="138" customFormat="1" x14ac:dyDescent="0.25"/>
    <row r="405" s="138" customFormat="1" x14ac:dyDescent="0.25"/>
    <row r="406" s="138" customFormat="1" x14ac:dyDescent="0.25"/>
    <row r="407" s="138" customFormat="1" x14ac:dyDescent="0.25"/>
    <row r="408" s="138" customFormat="1" x14ac:dyDescent="0.25"/>
    <row r="409" s="138" customFormat="1" x14ac:dyDescent="0.25"/>
    <row r="410" s="138" customFormat="1" x14ac:dyDescent="0.25"/>
    <row r="411" s="138" customFormat="1" x14ac:dyDescent="0.25"/>
    <row r="412" s="138" customFormat="1" x14ac:dyDescent="0.25"/>
    <row r="413" s="138" customFormat="1" x14ac:dyDescent="0.25"/>
    <row r="414" s="138" customFormat="1" x14ac:dyDescent="0.25"/>
    <row r="415" s="138" customFormat="1" x14ac:dyDescent="0.25"/>
    <row r="416" s="138" customFormat="1" x14ac:dyDescent="0.25"/>
    <row r="417" s="138" customFormat="1" x14ac:dyDescent="0.25"/>
    <row r="418" s="138" customFormat="1" x14ac:dyDescent="0.25"/>
    <row r="419" s="138" customFormat="1" x14ac:dyDescent="0.25"/>
    <row r="420" s="138" customFormat="1" x14ac:dyDescent="0.25"/>
    <row r="421" s="138" customFormat="1" x14ac:dyDescent="0.25"/>
    <row r="422" s="138" customFormat="1" x14ac:dyDescent="0.25"/>
    <row r="423" s="138" customFormat="1" x14ac:dyDescent="0.25"/>
    <row r="424" s="138" customFormat="1" x14ac:dyDescent="0.25"/>
    <row r="425" s="138" customFormat="1" x14ac:dyDescent="0.25"/>
    <row r="426" s="138" customFormat="1" x14ac:dyDescent="0.25"/>
    <row r="427" s="138" customFormat="1" x14ac:dyDescent="0.25"/>
    <row r="428" s="138" customFormat="1" x14ac:dyDescent="0.25"/>
    <row r="429" s="138" customFormat="1" x14ac:dyDescent="0.25"/>
    <row r="430" s="138" customFormat="1" x14ac:dyDescent="0.25"/>
    <row r="431" s="138" customFormat="1" x14ac:dyDescent="0.25"/>
    <row r="432" s="138" customFormat="1" x14ac:dyDescent="0.25"/>
    <row r="433" s="138" customFormat="1" x14ac:dyDescent="0.25"/>
    <row r="434" s="138" customFormat="1" x14ac:dyDescent="0.25"/>
    <row r="435" s="138" customFormat="1" x14ac:dyDescent="0.25"/>
    <row r="436" s="138" customFormat="1" x14ac:dyDescent="0.25"/>
    <row r="437" s="138" customFormat="1" x14ac:dyDescent="0.25"/>
    <row r="438" s="138" customFormat="1" x14ac:dyDescent="0.25"/>
    <row r="439" s="138" customFormat="1" x14ac:dyDescent="0.25"/>
    <row r="440" s="138" customFormat="1" x14ac:dyDescent="0.25"/>
    <row r="441" s="138" customFormat="1" x14ac:dyDescent="0.25"/>
    <row r="442" s="138" customFormat="1" x14ac:dyDescent="0.25"/>
    <row r="443" s="138" customFormat="1" x14ac:dyDescent="0.25"/>
    <row r="444" s="138" customFormat="1" x14ac:dyDescent="0.25"/>
    <row r="445" s="138" customFormat="1" x14ac:dyDescent="0.25"/>
    <row r="446" s="138" customFormat="1" x14ac:dyDescent="0.25"/>
    <row r="447" s="138" customFormat="1" x14ac:dyDescent="0.25"/>
    <row r="448" s="138" customFormat="1" x14ac:dyDescent="0.25"/>
    <row r="449" s="138" customFormat="1" x14ac:dyDescent="0.25"/>
    <row r="450" s="138" customFormat="1" x14ac:dyDescent="0.25"/>
    <row r="451" s="138" customFormat="1" x14ac:dyDescent="0.25"/>
    <row r="452" s="138" customFormat="1" x14ac:dyDescent="0.25"/>
    <row r="453" s="138" customFormat="1" x14ac:dyDescent="0.25"/>
    <row r="454" s="138" customFormat="1" x14ac:dyDescent="0.25"/>
    <row r="455" s="138" customFormat="1" x14ac:dyDescent="0.25"/>
    <row r="456" s="138" customFormat="1" x14ac:dyDescent="0.25"/>
    <row r="457" s="138" customFormat="1" x14ac:dyDescent="0.25"/>
    <row r="458" s="138" customFormat="1" x14ac:dyDescent="0.25"/>
    <row r="459" s="138" customFormat="1" x14ac:dyDescent="0.25"/>
    <row r="460" s="138" customFormat="1" x14ac:dyDescent="0.25"/>
    <row r="461" s="138" customFormat="1" x14ac:dyDescent="0.25"/>
    <row r="462" s="138" customFormat="1" x14ac:dyDescent="0.25"/>
    <row r="463" s="138" customFormat="1" x14ac:dyDescent="0.25"/>
    <row r="464" s="138" customFormat="1" x14ac:dyDescent="0.25"/>
    <row r="465" s="138" customFormat="1" x14ac:dyDescent="0.25"/>
    <row r="466" s="138" customFormat="1" x14ac:dyDescent="0.25"/>
    <row r="467" s="138" customFormat="1" x14ac:dyDescent="0.25"/>
    <row r="468" s="138" customFormat="1" x14ac:dyDescent="0.25"/>
    <row r="469" s="138" customFormat="1" x14ac:dyDescent="0.25"/>
    <row r="470" s="138" customFormat="1" x14ac:dyDescent="0.25"/>
    <row r="471" s="138" customFormat="1" x14ac:dyDescent="0.25"/>
    <row r="472" s="138" customFormat="1" x14ac:dyDescent="0.25"/>
    <row r="473" s="138" customFormat="1" x14ac:dyDescent="0.25"/>
    <row r="474" s="138" customFormat="1" x14ac:dyDescent="0.25"/>
    <row r="475" s="138" customFormat="1" x14ac:dyDescent="0.25"/>
    <row r="476" s="138" customFormat="1" x14ac:dyDescent="0.25"/>
    <row r="477" s="138" customFormat="1" x14ac:dyDescent="0.25"/>
    <row r="478" s="138" customFormat="1" x14ac:dyDescent="0.25"/>
    <row r="479" s="138" customFormat="1" x14ac:dyDescent="0.25"/>
    <row r="480" s="138" customFormat="1" x14ac:dyDescent="0.25"/>
    <row r="481" s="138" customFormat="1" x14ac:dyDescent="0.25"/>
    <row r="482" s="138" customFormat="1" x14ac:dyDescent="0.25"/>
    <row r="483" s="138" customFormat="1" x14ac:dyDescent="0.25"/>
    <row r="484" s="138" customFormat="1" x14ac:dyDescent="0.25"/>
    <row r="485" s="138" customFormat="1" x14ac:dyDescent="0.25"/>
    <row r="486" s="138" customFormat="1" x14ac:dyDescent="0.25"/>
    <row r="487" s="138" customFormat="1" x14ac:dyDescent="0.25"/>
    <row r="488" s="138" customFormat="1" x14ac:dyDescent="0.25"/>
    <row r="489" s="138" customFormat="1" x14ac:dyDescent="0.25"/>
    <row r="490" s="138" customFormat="1" x14ac:dyDescent="0.25"/>
    <row r="491" s="138" customFormat="1" x14ac:dyDescent="0.25"/>
    <row r="492" s="138" customFormat="1" x14ac:dyDescent="0.25"/>
    <row r="493" s="138" customFormat="1" x14ac:dyDescent="0.25"/>
    <row r="494" s="138" customFormat="1" x14ac:dyDescent="0.25"/>
    <row r="495" s="138" customFormat="1" x14ac:dyDescent="0.25"/>
    <row r="496" s="138" customFormat="1" x14ac:dyDescent="0.25"/>
    <row r="497" s="138" customFormat="1" x14ac:dyDescent="0.25"/>
    <row r="498" s="138" customFormat="1" x14ac:dyDescent="0.25"/>
    <row r="499" s="138" customFormat="1" x14ac:dyDescent="0.25"/>
    <row r="500" s="138" customFormat="1" x14ac:dyDescent="0.25"/>
    <row r="501" s="138" customFormat="1" x14ac:dyDescent="0.25"/>
    <row r="502" s="138" customFormat="1" x14ac:dyDescent="0.25"/>
    <row r="503" s="138" customFormat="1" x14ac:dyDescent="0.25"/>
    <row r="504" s="138" customFormat="1" x14ac:dyDescent="0.25"/>
    <row r="505" s="138" customFormat="1" x14ac:dyDescent="0.25"/>
    <row r="506" s="138" customFormat="1" x14ac:dyDescent="0.25"/>
    <row r="507" s="138" customFormat="1" x14ac:dyDescent="0.25"/>
    <row r="508" s="138" customFormat="1" x14ac:dyDescent="0.25"/>
    <row r="509" s="138" customFormat="1" x14ac:dyDescent="0.25"/>
    <row r="510" s="138" customFormat="1" x14ac:dyDescent="0.25"/>
    <row r="511" s="138" customFormat="1" x14ac:dyDescent="0.25"/>
    <row r="512" s="138" customFormat="1" x14ac:dyDescent="0.25"/>
    <row r="513" s="138" customFormat="1" x14ac:dyDescent="0.25"/>
    <row r="514" s="138" customFormat="1" x14ac:dyDescent="0.25"/>
    <row r="515" s="138" customFormat="1" x14ac:dyDescent="0.25"/>
    <row r="516" s="138" customFormat="1" x14ac:dyDescent="0.25"/>
    <row r="517" s="138" customFormat="1" x14ac:dyDescent="0.25"/>
    <row r="518" s="138" customFormat="1" x14ac:dyDescent="0.25"/>
    <row r="519" s="138" customFormat="1" x14ac:dyDescent="0.25"/>
    <row r="520" s="138" customFormat="1" x14ac:dyDescent="0.25"/>
    <row r="521" s="138" customFormat="1" x14ac:dyDescent="0.25"/>
    <row r="522" s="138" customFormat="1" x14ac:dyDescent="0.25"/>
    <row r="523" s="138" customFormat="1" x14ac:dyDescent="0.25"/>
    <row r="524" s="138" customFormat="1" x14ac:dyDescent="0.25"/>
    <row r="525" s="138" customFormat="1" x14ac:dyDescent="0.25"/>
    <row r="526" s="138" customFormat="1" x14ac:dyDescent="0.25"/>
    <row r="527" s="138" customFormat="1" x14ac:dyDescent="0.25"/>
    <row r="528" s="138" customFormat="1" x14ac:dyDescent="0.25"/>
    <row r="529" s="138" customFormat="1" x14ac:dyDescent="0.25"/>
    <row r="530" s="138" customFormat="1" x14ac:dyDescent="0.25"/>
    <row r="531" s="138" customFormat="1" x14ac:dyDescent="0.25"/>
    <row r="532" s="138" customFormat="1" x14ac:dyDescent="0.25"/>
    <row r="533" s="138" customFormat="1" x14ac:dyDescent="0.25"/>
    <row r="534" s="138" customFormat="1" x14ac:dyDescent="0.25"/>
    <row r="535" s="138" customFormat="1" x14ac:dyDescent="0.25"/>
    <row r="536" s="138" customFormat="1" x14ac:dyDescent="0.25"/>
    <row r="537" s="138" customFormat="1" x14ac:dyDescent="0.25"/>
    <row r="538" s="138" customFormat="1" x14ac:dyDescent="0.25"/>
    <row r="539" s="138" customFormat="1" x14ac:dyDescent="0.25"/>
    <row r="540" s="138" customFormat="1" x14ac:dyDescent="0.25"/>
    <row r="541" s="138" customFormat="1" x14ac:dyDescent="0.25"/>
    <row r="542" s="138" customFormat="1" x14ac:dyDescent="0.25"/>
    <row r="543" s="138" customFormat="1" x14ac:dyDescent="0.25"/>
    <row r="544" s="138" customFormat="1" x14ac:dyDescent="0.25"/>
    <row r="545" s="138" customFormat="1" x14ac:dyDescent="0.25"/>
    <row r="546" s="138" customFormat="1" x14ac:dyDescent="0.25"/>
    <row r="547" s="138" customFormat="1" x14ac:dyDescent="0.25"/>
    <row r="548" s="138" customFormat="1" x14ac:dyDescent="0.25"/>
    <row r="549" s="138" customFormat="1" x14ac:dyDescent="0.25"/>
    <row r="550" s="138" customFormat="1" x14ac:dyDescent="0.25"/>
    <row r="551" s="138" customFormat="1" x14ac:dyDescent="0.25"/>
    <row r="552" s="138" customFormat="1" x14ac:dyDescent="0.25"/>
    <row r="553" s="138" customFormat="1" x14ac:dyDescent="0.25"/>
    <row r="554" s="138" customFormat="1" x14ac:dyDescent="0.25"/>
    <row r="555" s="138" customFormat="1" x14ac:dyDescent="0.25"/>
    <row r="556" s="138" customFormat="1" x14ac:dyDescent="0.25"/>
    <row r="557" s="138" customFormat="1" x14ac:dyDescent="0.25"/>
    <row r="558" s="138" customFormat="1" x14ac:dyDescent="0.25"/>
    <row r="559" s="138" customFormat="1" x14ac:dyDescent="0.25"/>
    <row r="560" s="138" customFormat="1" x14ac:dyDescent="0.25"/>
    <row r="561" s="138" customFormat="1" x14ac:dyDescent="0.25"/>
    <row r="562" s="138" customFormat="1" x14ac:dyDescent="0.25"/>
    <row r="563" s="138" customFormat="1" x14ac:dyDescent="0.25"/>
    <row r="564" s="138" customFormat="1" x14ac:dyDescent="0.25"/>
    <row r="565" s="138" customFormat="1" x14ac:dyDescent="0.25"/>
    <row r="566" s="138" customFormat="1" x14ac:dyDescent="0.25"/>
    <row r="567" s="138" customFormat="1" x14ac:dyDescent="0.25"/>
    <row r="568" s="138" customFormat="1" x14ac:dyDescent="0.25"/>
    <row r="569" s="138" customFormat="1" x14ac:dyDescent="0.25"/>
    <row r="570" s="138" customFormat="1" x14ac:dyDescent="0.25"/>
    <row r="571" s="138" customFormat="1" x14ac:dyDescent="0.25"/>
    <row r="572" s="138" customFormat="1" x14ac:dyDescent="0.25"/>
    <row r="573" s="138" customFormat="1" x14ac:dyDescent="0.25"/>
    <row r="574" s="138" customFormat="1" x14ac:dyDescent="0.25"/>
    <row r="575" s="138" customFormat="1" x14ac:dyDescent="0.25"/>
    <row r="576" s="138" customFormat="1" x14ac:dyDescent="0.25"/>
    <row r="577" s="138" customFormat="1" x14ac:dyDescent="0.25"/>
    <row r="578" s="138" customFormat="1" x14ac:dyDescent="0.25"/>
    <row r="579" s="138" customFormat="1" x14ac:dyDescent="0.25"/>
    <row r="580" s="138" customFormat="1" x14ac:dyDescent="0.25"/>
    <row r="581" s="138" customFormat="1" x14ac:dyDescent="0.25"/>
    <row r="582" s="138" customFormat="1" x14ac:dyDescent="0.25"/>
    <row r="583" s="138" customFormat="1" x14ac:dyDescent="0.25"/>
    <row r="584" s="138" customFormat="1" x14ac:dyDescent="0.25"/>
    <row r="585" s="138" customFormat="1" x14ac:dyDescent="0.25"/>
    <row r="586" s="138" customFormat="1" x14ac:dyDescent="0.25"/>
    <row r="587" s="138" customFormat="1" x14ac:dyDescent="0.25"/>
    <row r="588" s="138" customFormat="1" x14ac:dyDescent="0.25"/>
    <row r="589" s="138" customFormat="1" x14ac:dyDescent="0.25"/>
    <row r="590" s="138" customFormat="1" x14ac:dyDescent="0.25"/>
    <row r="591" s="138" customFormat="1" x14ac:dyDescent="0.25"/>
    <row r="592" s="138" customFormat="1" x14ac:dyDescent="0.25"/>
    <row r="593" s="138" customFormat="1" x14ac:dyDescent="0.25"/>
    <row r="594" s="138" customFormat="1" x14ac:dyDescent="0.25"/>
    <row r="595" s="138" customFormat="1" x14ac:dyDescent="0.25"/>
    <row r="596" s="138" customFormat="1" x14ac:dyDescent="0.25"/>
    <row r="597" s="138" customFormat="1" x14ac:dyDescent="0.25"/>
    <row r="598" s="138" customFormat="1" x14ac:dyDescent="0.25"/>
    <row r="599" s="138" customFormat="1" x14ac:dyDescent="0.25"/>
    <row r="600" s="138" customFormat="1" x14ac:dyDescent="0.25"/>
    <row r="601" s="138" customFormat="1" x14ac:dyDescent="0.25"/>
    <row r="602" s="138" customFormat="1" x14ac:dyDescent="0.25"/>
    <row r="603" s="138" customFormat="1" x14ac:dyDescent="0.25"/>
    <row r="604" s="138" customFormat="1" x14ac:dyDescent="0.25"/>
    <row r="605" s="138" customFormat="1" x14ac:dyDescent="0.25"/>
    <row r="606" s="138" customFormat="1" x14ac:dyDescent="0.25"/>
    <row r="607" s="138" customFormat="1" x14ac:dyDescent="0.25"/>
    <row r="608" s="138" customFormat="1" x14ac:dyDescent="0.25"/>
    <row r="609" s="138" customFormat="1" x14ac:dyDescent="0.25"/>
    <row r="610" s="138" customFormat="1" x14ac:dyDescent="0.25"/>
    <row r="611" s="138" customFormat="1" x14ac:dyDescent="0.25"/>
    <row r="612" s="138" customFormat="1" x14ac:dyDescent="0.25"/>
    <row r="613" s="138" customFormat="1" x14ac:dyDescent="0.25"/>
    <row r="614" s="138" customFormat="1" x14ac:dyDescent="0.25"/>
    <row r="615" s="138" customFormat="1" x14ac:dyDescent="0.25"/>
    <row r="616" s="138" customFormat="1" x14ac:dyDescent="0.25"/>
    <row r="617" s="138" customFormat="1" x14ac:dyDescent="0.25"/>
    <row r="618" s="138" customFormat="1" x14ac:dyDescent="0.25"/>
    <row r="619" s="138" customFormat="1" x14ac:dyDescent="0.25"/>
    <row r="620" s="138" customFormat="1" x14ac:dyDescent="0.25"/>
    <row r="621" s="138" customFormat="1" x14ac:dyDescent="0.25"/>
    <row r="622" s="138" customFormat="1" x14ac:dyDescent="0.25"/>
    <row r="623" s="138" customFormat="1" x14ac:dyDescent="0.25"/>
    <row r="624" s="138" customFormat="1" x14ac:dyDescent="0.25"/>
    <row r="625" s="138" customFormat="1" x14ac:dyDescent="0.25"/>
    <row r="626" s="138" customFormat="1" x14ac:dyDescent="0.25"/>
    <row r="627" s="138" customFormat="1" x14ac:dyDescent="0.25"/>
    <row r="628" s="138" customFormat="1" x14ac:dyDescent="0.25"/>
    <row r="629" s="138" customFormat="1" x14ac:dyDescent="0.25"/>
    <row r="630" s="138" customFormat="1" x14ac:dyDescent="0.25"/>
    <row r="631" s="138" customFormat="1" x14ac:dyDescent="0.25"/>
    <row r="632" s="138" customFormat="1" x14ac:dyDescent="0.25"/>
    <row r="633" s="138" customFormat="1" x14ac:dyDescent="0.25"/>
    <row r="634" s="138" customFormat="1" x14ac:dyDescent="0.25"/>
    <row r="635" s="138" customFormat="1" x14ac:dyDescent="0.25"/>
    <row r="636" s="138" customFormat="1" x14ac:dyDescent="0.25"/>
    <row r="637" s="138" customFormat="1" x14ac:dyDescent="0.25"/>
    <row r="638" s="138" customFormat="1" x14ac:dyDescent="0.25"/>
    <row r="639" s="138" customFormat="1" x14ac:dyDescent="0.25"/>
    <row r="640" s="138" customFormat="1" x14ac:dyDescent="0.25"/>
    <row r="641" s="138" customFormat="1" x14ac:dyDescent="0.25"/>
    <row r="642" s="138" customFormat="1" x14ac:dyDescent="0.25"/>
    <row r="643" s="138" customFormat="1" x14ac:dyDescent="0.25"/>
    <row r="644" s="138" customFormat="1" x14ac:dyDescent="0.25"/>
    <row r="645" s="138" customFormat="1" x14ac:dyDescent="0.25"/>
    <row r="646" s="138" customFormat="1" x14ac:dyDescent="0.25"/>
    <row r="647" s="138" customFormat="1" x14ac:dyDescent="0.25"/>
    <row r="648" s="138" customFormat="1" x14ac:dyDescent="0.25"/>
    <row r="649" s="138" customFormat="1" x14ac:dyDescent="0.25"/>
    <row r="650" s="138" customFormat="1" x14ac:dyDescent="0.25"/>
    <row r="651" s="138" customFormat="1" x14ac:dyDescent="0.25"/>
    <row r="652" s="138" customFormat="1" x14ac:dyDescent="0.25"/>
    <row r="653" s="138" customFormat="1" x14ac:dyDescent="0.25"/>
    <row r="654" s="138" customFormat="1" x14ac:dyDescent="0.25"/>
    <row r="655" s="138" customFormat="1" x14ac:dyDescent="0.25"/>
    <row r="656" s="138" customFormat="1" x14ac:dyDescent="0.25"/>
    <row r="657" s="138" customFormat="1" x14ac:dyDescent="0.25"/>
    <row r="658" s="138" customFormat="1" x14ac:dyDescent="0.25"/>
    <row r="659" s="138" customFormat="1" x14ac:dyDescent="0.25"/>
    <row r="660" s="138" customFormat="1" x14ac:dyDescent="0.25"/>
    <row r="661" s="138" customFormat="1" x14ac:dyDescent="0.25"/>
    <row r="662" s="138" customFormat="1" x14ac:dyDescent="0.25"/>
    <row r="663" s="138" customFormat="1" x14ac:dyDescent="0.25"/>
    <row r="664" s="138" customFormat="1" x14ac:dyDescent="0.25"/>
    <row r="665" s="138" customFormat="1" x14ac:dyDescent="0.25"/>
    <row r="666" s="138" customFormat="1" x14ac:dyDescent="0.25"/>
    <row r="667" s="138" customFormat="1" x14ac:dyDescent="0.25"/>
    <row r="668" s="138" customFormat="1" x14ac:dyDescent="0.25"/>
    <row r="669" s="138" customFormat="1" x14ac:dyDescent="0.25"/>
    <row r="670" s="138" customFormat="1" x14ac:dyDescent="0.25"/>
    <row r="671" s="138" customFormat="1" x14ac:dyDescent="0.25"/>
    <row r="672" s="138" customFormat="1" x14ac:dyDescent="0.25"/>
    <row r="673" s="138" customFormat="1" x14ac:dyDescent="0.25"/>
    <row r="674" s="138" customFormat="1" x14ac:dyDescent="0.25"/>
    <row r="675" s="138" customFormat="1" x14ac:dyDescent="0.25"/>
    <row r="676" s="138" customFormat="1" x14ac:dyDescent="0.25"/>
    <row r="677" s="138" customFormat="1" x14ac:dyDescent="0.25"/>
    <row r="678" s="138" customFormat="1" x14ac:dyDescent="0.25"/>
    <row r="679" s="138" customFormat="1" x14ac:dyDescent="0.25"/>
    <row r="680" s="138" customFormat="1" x14ac:dyDescent="0.25"/>
    <row r="681" s="138" customFormat="1" x14ac:dyDescent="0.25"/>
    <row r="682" s="138" customFormat="1" x14ac:dyDescent="0.25"/>
    <row r="683" s="138" customFormat="1" x14ac:dyDescent="0.25"/>
    <row r="684" s="138" customFormat="1" x14ac:dyDescent="0.25"/>
    <row r="685" s="138" customFormat="1" x14ac:dyDescent="0.25"/>
    <row r="686" s="138" customFormat="1" x14ac:dyDescent="0.25"/>
    <row r="687" s="138" customFormat="1" x14ac:dyDescent="0.25"/>
    <row r="688" s="138" customFormat="1" x14ac:dyDescent="0.25"/>
    <row r="689" s="138" customFormat="1" x14ac:dyDescent="0.25"/>
    <row r="690" s="138" customFormat="1" x14ac:dyDescent="0.25"/>
    <row r="691" s="138" customFormat="1" x14ac:dyDescent="0.25"/>
    <row r="692" s="138" customFormat="1" x14ac:dyDescent="0.25"/>
    <row r="693" s="138" customFormat="1" x14ac:dyDescent="0.25"/>
    <row r="694" s="138" customFormat="1" x14ac:dyDescent="0.25"/>
    <row r="695" s="138" customFormat="1" x14ac:dyDescent="0.25"/>
    <row r="696" s="138" customFormat="1" x14ac:dyDescent="0.25"/>
    <row r="697" s="138" customFormat="1" x14ac:dyDescent="0.25"/>
    <row r="698" s="138" customFormat="1" x14ac:dyDescent="0.25"/>
    <row r="699" s="138" customFormat="1" x14ac:dyDescent="0.25"/>
    <row r="700" s="138" customFormat="1" x14ac:dyDescent="0.25"/>
    <row r="701" s="138" customFormat="1" x14ac:dyDescent="0.25"/>
    <row r="702" s="138" customFormat="1" x14ac:dyDescent="0.25"/>
    <row r="703" s="138" customFormat="1" x14ac:dyDescent="0.25"/>
    <row r="704" s="138" customFormat="1" x14ac:dyDescent="0.25"/>
    <row r="705" s="138" customFormat="1" x14ac:dyDescent="0.25"/>
    <row r="706" s="138" customFormat="1" x14ac:dyDescent="0.25"/>
    <row r="707" s="138" customFormat="1" x14ac:dyDescent="0.25"/>
    <row r="708" s="138" customFormat="1" x14ac:dyDescent="0.25"/>
    <row r="709" s="138" customFormat="1" x14ac:dyDescent="0.25"/>
    <row r="710" s="138" customFormat="1" x14ac:dyDescent="0.25"/>
    <row r="711" s="138" customFormat="1" x14ac:dyDescent="0.25"/>
    <row r="712" s="138" customFormat="1" x14ac:dyDescent="0.25"/>
    <row r="713" s="138" customFormat="1" x14ac:dyDescent="0.25"/>
    <row r="714" s="138" customFormat="1" x14ac:dyDescent="0.25"/>
    <row r="715" s="138" customFormat="1" x14ac:dyDescent="0.25"/>
    <row r="716" s="138" customFormat="1" x14ac:dyDescent="0.25"/>
    <row r="717" s="138" customFormat="1" x14ac:dyDescent="0.25"/>
    <row r="718" s="138" customFormat="1" x14ac:dyDescent="0.25"/>
    <row r="719" s="138" customFormat="1" x14ac:dyDescent="0.25"/>
    <row r="720" s="138" customFormat="1" x14ac:dyDescent="0.25"/>
    <row r="721" s="138" customFormat="1" x14ac:dyDescent="0.25"/>
    <row r="722" s="138" customFormat="1" x14ac:dyDescent="0.25"/>
    <row r="723" s="138" customFormat="1" x14ac:dyDescent="0.25"/>
    <row r="724" s="138" customFormat="1" x14ac:dyDescent="0.25"/>
    <row r="725" s="138" customFormat="1" x14ac:dyDescent="0.25"/>
    <row r="726" s="138" customFormat="1" x14ac:dyDescent="0.25"/>
    <row r="727" s="138" customFormat="1" x14ac:dyDescent="0.25"/>
    <row r="728" s="138" customFormat="1" x14ac:dyDescent="0.25"/>
    <row r="729" s="138" customFormat="1" x14ac:dyDescent="0.25"/>
    <row r="730" s="138" customFormat="1" x14ac:dyDescent="0.25"/>
    <row r="731" s="138" customFormat="1" x14ac:dyDescent="0.25"/>
    <row r="732" s="138" customFormat="1" x14ac:dyDescent="0.25"/>
    <row r="733" s="138" customFormat="1" x14ac:dyDescent="0.25"/>
    <row r="734" s="138" customFormat="1" x14ac:dyDescent="0.25"/>
    <row r="735" s="138" customFormat="1" x14ac:dyDescent="0.25"/>
    <row r="736" s="138" customFormat="1" x14ac:dyDescent="0.25"/>
    <row r="737" s="138" customFormat="1" x14ac:dyDescent="0.25"/>
    <row r="738" s="138" customFormat="1" x14ac:dyDescent="0.25"/>
    <row r="739" s="138" customFormat="1" x14ac:dyDescent="0.25"/>
    <row r="740" s="138" customFormat="1" x14ac:dyDescent="0.25"/>
    <row r="741" s="138" customFormat="1" x14ac:dyDescent="0.25"/>
    <row r="742" s="138" customFormat="1" x14ac:dyDescent="0.25"/>
    <row r="743" s="138" customFormat="1" x14ac:dyDescent="0.25"/>
    <row r="744" s="138" customFormat="1" x14ac:dyDescent="0.25"/>
    <row r="745" s="138" customFormat="1" x14ac:dyDescent="0.25"/>
    <row r="746" s="138" customFormat="1" x14ac:dyDescent="0.25"/>
    <row r="747" s="138" customFormat="1" x14ac:dyDescent="0.25"/>
    <row r="748" s="138" customFormat="1" x14ac:dyDescent="0.25"/>
    <row r="749" s="138" customFormat="1" x14ac:dyDescent="0.25"/>
    <row r="750" s="138" customFormat="1" x14ac:dyDescent="0.25"/>
    <row r="751" s="138" customFormat="1" x14ac:dyDescent="0.25"/>
    <row r="752" s="138" customFormat="1" x14ac:dyDescent="0.25"/>
    <row r="753" s="138" customFormat="1" x14ac:dyDescent="0.25"/>
    <row r="754" s="138" customFormat="1" x14ac:dyDescent="0.25"/>
    <row r="755" s="138" customFormat="1" x14ac:dyDescent="0.25"/>
    <row r="756" s="138" customFormat="1" x14ac:dyDescent="0.25"/>
    <row r="757" s="138" customFormat="1" x14ac:dyDescent="0.25"/>
    <row r="758" s="138" customFormat="1" x14ac:dyDescent="0.25"/>
    <row r="759" s="138" customFormat="1" x14ac:dyDescent="0.25"/>
    <row r="760" s="138" customFormat="1" x14ac:dyDescent="0.25"/>
    <row r="761" s="138" customFormat="1" x14ac:dyDescent="0.25"/>
    <row r="762" s="138" customFormat="1" x14ac:dyDescent="0.25"/>
    <row r="763" s="138" customFormat="1" x14ac:dyDescent="0.25"/>
    <row r="764" s="138" customFormat="1" x14ac:dyDescent="0.25"/>
    <row r="765" s="138" customFormat="1" x14ac:dyDescent="0.25"/>
    <row r="766" s="138" customFormat="1" x14ac:dyDescent="0.25"/>
    <row r="767" s="138" customFormat="1" x14ac:dyDescent="0.25"/>
    <row r="768" s="138" customFormat="1" x14ac:dyDescent="0.25"/>
    <row r="769" s="138" customFormat="1" x14ac:dyDescent="0.25"/>
    <row r="770" s="138" customFormat="1" x14ac:dyDescent="0.25"/>
    <row r="771" s="138" customFormat="1" x14ac:dyDescent="0.25"/>
    <row r="772" s="138" customFormat="1" x14ac:dyDescent="0.25"/>
    <row r="773" s="138" customFormat="1" x14ac:dyDescent="0.25"/>
    <row r="774" s="138" customFormat="1" x14ac:dyDescent="0.25"/>
    <row r="775" s="138" customFormat="1" x14ac:dyDescent="0.25"/>
    <row r="776" s="138" customFormat="1" x14ac:dyDescent="0.25"/>
    <row r="777" s="138" customFormat="1" x14ac:dyDescent="0.25"/>
    <row r="778" s="138" customFormat="1" x14ac:dyDescent="0.25"/>
    <row r="779" s="138" customFormat="1" x14ac:dyDescent="0.25"/>
    <row r="780" s="138" customFormat="1" x14ac:dyDescent="0.25"/>
    <row r="781" s="138" customFormat="1" x14ac:dyDescent="0.25"/>
    <row r="782" s="138" customFormat="1" x14ac:dyDescent="0.25"/>
    <row r="783" s="138" customFormat="1" x14ac:dyDescent="0.25"/>
    <row r="784" s="138" customFormat="1" x14ac:dyDescent="0.25"/>
    <row r="785" s="138" customFormat="1" x14ac:dyDescent="0.25"/>
    <row r="786" s="138" customFormat="1" x14ac:dyDescent="0.25"/>
    <row r="787" s="138" customFormat="1" x14ac:dyDescent="0.25"/>
    <row r="788" s="138" customFormat="1" x14ac:dyDescent="0.25"/>
    <row r="789" s="138" customFormat="1" x14ac:dyDescent="0.25"/>
    <row r="790" s="138" customFormat="1" x14ac:dyDescent="0.25"/>
    <row r="791" s="138" customFormat="1" x14ac:dyDescent="0.25"/>
    <row r="792" s="138" customFormat="1" x14ac:dyDescent="0.25"/>
    <row r="793" s="138" customFormat="1" x14ac:dyDescent="0.25"/>
    <row r="794" s="138" customFormat="1" x14ac:dyDescent="0.25"/>
    <row r="795" s="138" customFormat="1" x14ac:dyDescent="0.25"/>
    <row r="796" s="138" customFormat="1" x14ac:dyDescent="0.25"/>
    <row r="797" s="138" customFormat="1" x14ac:dyDescent="0.25"/>
    <row r="798" s="138" customFormat="1" x14ac:dyDescent="0.25"/>
    <row r="799" s="138" customFormat="1" x14ac:dyDescent="0.25"/>
    <row r="800" s="138" customFormat="1" x14ac:dyDescent="0.25"/>
    <row r="801" s="138" customFormat="1" x14ac:dyDescent="0.25"/>
    <row r="802" s="138" customFormat="1" x14ac:dyDescent="0.25"/>
    <row r="803" s="138" customFormat="1" x14ac:dyDescent="0.25"/>
    <row r="804" s="138" customFormat="1" x14ac:dyDescent="0.25"/>
    <row r="805" s="138" customFormat="1" x14ac:dyDescent="0.25"/>
    <row r="806" s="138" customFormat="1" x14ac:dyDescent="0.25"/>
    <row r="807" s="138" customFormat="1" x14ac:dyDescent="0.25"/>
    <row r="808" s="138" customFormat="1" x14ac:dyDescent="0.25"/>
    <row r="809" s="138" customFormat="1" x14ac:dyDescent="0.25"/>
    <row r="810" s="138" customFormat="1" x14ac:dyDescent="0.25"/>
    <row r="811" s="138" customFormat="1" x14ac:dyDescent="0.25"/>
    <row r="812" s="138" customFormat="1" x14ac:dyDescent="0.25"/>
    <row r="813" s="138" customFormat="1" x14ac:dyDescent="0.25"/>
    <row r="814" s="138" customFormat="1" x14ac:dyDescent="0.25"/>
    <row r="815" s="138" customFormat="1" x14ac:dyDescent="0.25"/>
    <row r="816" s="138" customFormat="1" x14ac:dyDescent="0.25"/>
    <row r="817" s="138" customFormat="1" x14ac:dyDescent="0.25"/>
    <row r="818" s="138" customFormat="1" x14ac:dyDescent="0.25"/>
    <row r="819" s="138" customFormat="1" x14ac:dyDescent="0.25"/>
    <row r="820" s="138" customFormat="1" x14ac:dyDescent="0.25"/>
    <row r="821" s="138" customFormat="1" x14ac:dyDescent="0.25"/>
    <row r="822" s="138" customFormat="1" x14ac:dyDescent="0.25"/>
    <row r="823" s="138" customFormat="1" x14ac:dyDescent="0.25"/>
    <row r="824" s="138" customFormat="1" x14ac:dyDescent="0.25"/>
    <row r="825" s="138" customFormat="1" x14ac:dyDescent="0.25"/>
    <row r="826" s="138" customFormat="1" x14ac:dyDescent="0.25"/>
    <row r="827" s="138" customFormat="1" x14ac:dyDescent="0.25"/>
    <row r="828" s="138" customFormat="1" x14ac:dyDescent="0.25"/>
    <row r="829" s="138" customFormat="1" x14ac:dyDescent="0.25"/>
    <row r="830" s="138" customFormat="1" x14ac:dyDescent="0.25"/>
    <row r="831" s="138" customFormat="1" x14ac:dyDescent="0.25"/>
    <row r="832" s="138" customFormat="1" x14ac:dyDescent="0.25"/>
    <row r="833" s="138" customFormat="1" x14ac:dyDescent="0.25"/>
    <row r="834" s="138" customFormat="1" x14ac:dyDescent="0.25"/>
    <row r="835" s="138" customFormat="1" x14ac:dyDescent="0.25"/>
    <row r="836" s="138" customFormat="1" x14ac:dyDescent="0.25"/>
    <row r="837" s="138" customFormat="1" x14ac:dyDescent="0.25"/>
    <row r="838" s="138" customFormat="1" x14ac:dyDescent="0.25"/>
    <row r="839" s="138" customFormat="1" x14ac:dyDescent="0.25"/>
    <row r="840" s="138" customFormat="1" x14ac:dyDescent="0.25"/>
    <row r="841" s="138" customFormat="1" x14ac:dyDescent="0.25"/>
    <row r="842" s="138" customFormat="1" x14ac:dyDescent="0.25"/>
    <row r="843" s="138" customFormat="1" x14ac:dyDescent="0.25"/>
    <row r="844" s="138" customFormat="1" x14ac:dyDescent="0.25"/>
    <row r="845" s="138" customFormat="1" x14ac:dyDescent="0.25"/>
    <row r="846" s="138" customFormat="1" x14ac:dyDescent="0.25"/>
    <row r="847" s="138" customFormat="1" x14ac:dyDescent="0.25"/>
    <row r="848" s="138" customFormat="1" x14ac:dyDescent="0.25"/>
    <row r="849" s="138" customFormat="1" x14ac:dyDescent="0.25"/>
    <row r="850" s="138" customFormat="1" x14ac:dyDescent="0.25"/>
    <row r="851" s="138" customFormat="1" x14ac:dyDescent="0.25"/>
    <row r="852" s="138" customFormat="1" x14ac:dyDescent="0.25"/>
    <row r="853" s="138" customFormat="1" x14ac:dyDescent="0.25"/>
    <row r="854" s="138" customFormat="1" x14ac:dyDescent="0.25"/>
    <row r="855" s="138" customFormat="1" x14ac:dyDescent="0.25"/>
    <row r="856" s="138" customFormat="1" x14ac:dyDescent="0.25"/>
    <row r="857" s="138" customFormat="1" x14ac:dyDescent="0.25"/>
    <row r="858" s="138" customFormat="1" x14ac:dyDescent="0.25"/>
    <row r="859" s="138" customFormat="1" x14ac:dyDescent="0.25"/>
    <row r="860" s="138" customFormat="1" x14ac:dyDescent="0.25"/>
    <row r="861" s="138" customFormat="1" x14ac:dyDescent="0.25"/>
    <row r="862" s="138" customFormat="1" x14ac:dyDescent="0.25"/>
    <row r="863" s="138" customFormat="1" x14ac:dyDescent="0.25"/>
    <row r="864" s="138" customFormat="1" x14ac:dyDescent="0.25"/>
    <row r="865" s="138" customFormat="1" x14ac:dyDescent="0.25"/>
    <row r="866" s="138" customFormat="1" x14ac:dyDescent="0.25"/>
    <row r="867" s="138" customFormat="1" x14ac:dyDescent="0.25"/>
    <row r="868" s="138" customFormat="1" x14ac:dyDescent="0.25"/>
    <row r="869" s="138" customFormat="1" x14ac:dyDescent="0.25"/>
    <row r="870" s="138" customFormat="1" x14ac:dyDescent="0.25"/>
    <row r="871" s="138" customFormat="1" x14ac:dyDescent="0.25"/>
    <row r="872" s="138" customFormat="1" x14ac:dyDescent="0.25"/>
    <row r="873" s="138" customFormat="1" x14ac:dyDescent="0.25"/>
    <row r="874" s="138" customFormat="1" x14ac:dyDescent="0.25"/>
    <row r="875" s="138" customFormat="1" x14ac:dyDescent="0.25"/>
    <row r="876" s="138" customFormat="1" x14ac:dyDescent="0.25"/>
    <row r="877" s="138" customFormat="1" x14ac:dyDescent="0.25"/>
    <row r="878" s="138" customFormat="1" x14ac:dyDescent="0.25"/>
    <row r="879" s="138" customFormat="1" x14ac:dyDescent="0.25"/>
    <row r="880" s="138" customFormat="1" x14ac:dyDescent="0.25"/>
    <row r="881" s="138" customFormat="1" x14ac:dyDescent="0.25"/>
    <row r="882" s="138" customFormat="1" x14ac:dyDescent="0.25"/>
    <row r="883" s="138" customFormat="1" x14ac:dyDescent="0.25"/>
    <row r="884" s="138" customFormat="1" x14ac:dyDescent="0.25"/>
    <row r="885" s="138" customFormat="1" x14ac:dyDescent="0.25"/>
    <row r="886" s="138" customFormat="1" x14ac:dyDescent="0.25"/>
    <row r="887" s="138" customFormat="1" x14ac:dyDescent="0.25"/>
    <row r="888" s="138" customFormat="1" x14ac:dyDescent="0.25"/>
    <row r="889" s="138" customFormat="1" x14ac:dyDescent="0.25"/>
    <row r="890" s="138" customFormat="1" x14ac:dyDescent="0.25"/>
    <row r="891" s="138" customFormat="1" x14ac:dyDescent="0.25"/>
    <row r="892" s="138" customFormat="1" x14ac:dyDescent="0.25"/>
    <row r="893" s="138" customFormat="1" x14ac:dyDescent="0.25"/>
    <row r="894" s="138" customFormat="1" x14ac:dyDescent="0.25"/>
    <row r="895" s="138" customFormat="1" x14ac:dyDescent="0.25"/>
    <row r="896" s="138" customFormat="1" x14ac:dyDescent="0.25"/>
    <row r="897" s="138" customFormat="1" x14ac:dyDescent="0.25"/>
    <row r="898" s="138" customFormat="1" x14ac:dyDescent="0.25"/>
    <row r="899" s="138" customFormat="1" x14ac:dyDescent="0.25"/>
    <row r="900" s="138" customFormat="1" x14ac:dyDescent="0.25"/>
    <row r="901" s="138" customFormat="1" x14ac:dyDescent="0.25"/>
    <row r="902" s="138" customFormat="1" x14ac:dyDescent="0.25"/>
    <row r="903" s="138" customFormat="1" x14ac:dyDescent="0.25"/>
    <row r="904" s="138" customFormat="1" x14ac:dyDescent="0.25"/>
    <row r="905" s="138" customFormat="1" x14ac:dyDescent="0.25"/>
    <row r="906" s="138" customFormat="1" x14ac:dyDescent="0.25"/>
    <row r="907" s="138" customFormat="1" x14ac:dyDescent="0.25"/>
    <row r="908" s="138" customFormat="1" x14ac:dyDescent="0.25"/>
    <row r="909" s="138" customFormat="1" x14ac:dyDescent="0.25"/>
    <row r="910" s="138" customFormat="1" x14ac:dyDescent="0.25"/>
    <row r="911" s="138" customFormat="1" x14ac:dyDescent="0.25"/>
    <row r="912" s="138" customFormat="1" x14ac:dyDescent="0.25"/>
    <row r="913" s="138" customFormat="1" x14ac:dyDescent="0.25"/>
    <row r="914" s="138" customFormat="1" x14ac:dyDescent="0.25"/>
    <row r="915" s="138" customFormat="1" x14ac:dyDescent="0.25"/>
    <row r="916" s="138" customFormat="1" x14ac:dyDescent="0.25"/>
    <row r="917" s="138" customFormat="1" x14ac:dyDescent="0.25"/>
    <row r="918" s="138" customFormat="1" x14ac:dyDescent="0.25"/>
    <row r="919" s="138" customFormat="1" x14ac:dyDescent="0.25"/>
    <row r="920" s="138" customFormat="1" x14ac:dyDescent="0.25"/>
    <row r="921" s="138" customFormat="1" x14ac:dyDescent="0.25"/>
    <row r="922" s="138" customFormat="1" x14ac:dyDescent="0.25"/>
    <row r="923" s="138" customFormat="1" x14ac:dyDescent="0.25"/>
    <row r="924" s="138" customFormat="1" x14ac:dyDescent="0.25"/>
    <row r="925" s="138" customFormat="1" x14ac:dyDescent="0.25"/>
    <row r="926" s="138" customFormat="1" x14ac:dyDescent="0.25"/>
    <row r="927" s="138" customFormat="1" x14ac:dyDescent="0.25"/>
    <row r="928" s="138" customFormat="1" x14ac:dyDescent="0.25"/>
    <row r="929" s="138" customFormat="1" x14ac:dyDescent="0.25"/>
    <row r="930" s="138" customFormat="1" x14ac:dyDescent="0.25"/>
    <row r="931" s="138" customFormat="1" x14ac:dyDescent="0.25"/>
    <row r="932" s="138" customFormat="1" x14ac:dyDescent="0.25"/>
    <row r="933" s="138" customFormat="1" x14ac:dyDescent="0.25"/>
    <row r="934" s="138" customFormat="1" x14ac:dyDescent="0.25"/>
    <row r="935" s="138" customFormat="1" x14ac:dyDescent="0.25"/>
    <row r="936" s="138" customFormat="1" x14ac:dyDescent="0.25"/>
    <row r="937" s="138" customFormat="1" x14ac:dyDescent="0.25"/>
    <row r="938" s="138" customFormat="1" x14ac:dyDescent="0.25"/>
    <row r="939" s="138" customFormat="1" x14ac:dyDescent="0.25"/>
    <row r="940" s="138" customFormat="1" x14ac:dyDescent="0.25"/>
    <row r="941" s="138" customFormat="1" x14ac:dyDescent="0.25"/>
    <row r="942" s="138" customFormat="1" x14ac:dyDescent="0.25"/>
    <row r="943" s="138" customFormat="1" x14ac:dyDescent="0.25"/>
    <row r="944" s="138" customFormat="1" x14ac:dyDescent="0.25"/>
    <row r="945" s="138" customFormat="1" x14ac:dyDescent="0.25"/>
    <row r="946" s="138" customFormat="1" x14ac:dyDescent="0.25"/>
    <row r="947" s="138" customFormat="1" x14ac:dyDescent="0.25"/>
    <row r="948" s="138" customFormat="1" x14ac:dyDescent="0.25"/>
    <row r="949" s="138" customFormat="1" x14ac:dyDescent="0.25"/>
    <row r="950" s="138" customFormat="1" x14ac:dyDescent="0.25"/>
    <row r="951" s="138" customFormat="1" x14ac:dyDescent="0.25"/>
    <row r="952" s="138" customFormat="1" x14ac:dyDescent="0.25"/>
    <row r="953" s="138" customFormat="1" x14ac:dyDescent="0.25"/>
    <row r="954" s="138" customFormat="1" x14ac:dyDescent="0.25"/>
    <row r="955" s="138" customFormat="1" x14ac:dyDescent="0.25"/>
    <row r="956" s="138" customFormat="1" x14ac:dyDescent="0.25"/>
    <row r="957" s="138" customFormat="1" x14ac:dyDescent="0.25"/>
    <row r="958" s="138" customFormat="1" x14ac:dyDescent="0.25"/>
    <row r="959" s="138" customFormat="1" x14ac:dyDescent="0.25"/>
    <row r="960" s="138" customFormat="1" x14ac:dyDescent="0.25"/>
    <row r="961" s="138" customFormat="1" x14ac:dyDescent="0.25"/>
    <row r="962" s="138" customFormat="1" x14ac:dyDescent="0.25"/>
    <row r="963" s="138" customFormat="1" x14ac:dyDescent="0.25"/>
    <row r="964" s="138" customFormat="1" x14ac:dyDescent="0.25"/>
    <row r="965" s="138" customFormat="1" x14ac:dyDescent="0.25"/>
    <row r="966" s="138" customFormat="1" x14ac:dyDescent="0.25"/>
    <row r="967" s="138" customFormat="1" x14ac:dyDescent="0.25"/>
    <row r="968" s="138" customFormat="1" x14ac:dyDescent="0.25"/>
    <row r="969" s="138" customFormat="1" x14ac:dyDescent="0.25"/>
    <row r="970" s="138" customFormat="1" x14ac:dyDescent="0.25"/>
    <row r="971" s="138" customFormat="1" x14ac:dyDescent="0.25"/>
    <row r="972" s="138" customFormat="1" x14ac:dyDescent="0.25"/>
    <row r="973" s="138" customFormat="1" x14ac:dyDescent="0.25"/>
    <row r="974" s="138" customFormat="1" x14ac:dyDescent="0.25"/>
    <row r="975" s="138" customFormat="1" x14ac:dyDescent="0.25"/>
    <row r="976" s="138" customFormat="1" x14ac:dyDescent="0.25"/>
    <row r="977" s="138" customFormat="1" x14ac:dyDescent="0.25"/>
    <row r="978" s="138" customFormat="1" x14ac:dyDescent="0.25"/>
    <row r="979" s="138" customFormat="1" x14ac:dyDescent="0.25"/>
    <row r="980" s="138" customFormat="1" x14ac:dyDescent="0.25"/>
    <row r="981" s="138" customFormat="1" x14ac:dyDescent="0.25"/>
    <row r="982" s="138" customFormat="1" x14ac:dyDescent="0.25"/>
    <row r="983" s="138" customFormat="1" x14ac:dyDescent="0.25"/>
    <row r="984" s="138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filterMode="1">
    <tabColor rgb="FF92D050"/>
  </sheetPr>
  <dimension ref="A1:J14"/>
  <sheetViews>
    <sheetView topLeftCell="A4"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B6</f>
        <v>44774.375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hidden="1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hidden="1" customHeight="1" x14ac:dyDescent="0.25">
      <c r="A6" s="117" t="str">
        <f>август!D11</f>
        <v>ТП-2179,ф.1 ВЛ-0,4кВ Любовниково</v>
      </c>
      <c r="B6" s="109">
        <f>август!F11</f>
        <v>44774.375</v>
      </c>
      <c r="C6" s="109">
        <f t="shared" ref="C6" si="0">B6</f>
        <v>44774.375</v>
      </c>
      <c r="D6" s="109">
        <f>август!G11</f>
        <v>44774.5</v>
      </c>
      <c r="E6" s="109">
        <f t="shared" ref="E6" si="1">D6</f>
        <v>44774.5</v>
      </c>
      <c r="F6" s="110"/>
      <c r="G6" s="111"/>
      <c r="H6" s="111" t="str">
        <f>июль!H11</f>
        <v>П</v>
      </c>
    </row>
    <row r="7" spans="1:10" ht="16.5" hidden="1" customHeight="1" x14ac:dyDescent="0.25">
      <c r="A7" s="117" t="str">
        <f>август!D12</f>
        <v>ПС Касимов Ф-12, ТП-2588 ф3 ВЛ-0,4кВ</v>
      </c>
      <c r="B7" s="109">
        <f>август!F12</f>
        <v>44776.416666666664</v>
      </c>
      <c r="C7" s="109">
        <f t="shared" ref="C7:C14" si="2">B7</f>
        <v>44776.416666666664</v>
      </c>
      <c r="D7" s="109">
        <f>август!G12</f>
        <v>44776.5</v>
      </c>
      <c r="E7" s="109">
        <f t="shared" ref="E7:E14" si="3">D7</f>
        <v>44776.5</v>
      </c>
      <c r="F7" s="110"/>
      <c r="G7" s="111"/>
      <c r="H7" s="111" t="str">
        <f>июль!H12</f>
        <v>П</v>
      </c>
    </row>
    <row r="8" spans="1:10" ht="16.5" customHeight="1" x14ac:dyDescent="0.25">
      <c r="A8" s="117" t="str">
        <f>август!D13</f>
        <v>ПС Лашма ф-3 ТП-1 ВЛ-0,4кВ</v>
      </c>
      <c r="B8" s="109">
        <f>август!F13</f>
        <v>44778.458333333336</v>
      </c>
      <c r="C8" s="109">
        <f t="shared" si="2"/>
        <v>44778.458333333336</v>
      </c>
      <c r="D8" s="109">
        <f>август!G13</f>
        <v>44778.583333333336</v>
      </c>
      <c r="E8" s="109">
        <f t="shared" si="3"/>
        <v>44778.583333333336</v>
      </c>
      <c r="F8" s="110"/>
      <c r="G8" s="111"/>
      <c r="H8" s="111" t="str">
        <f>июль!H13</f>
        <v>В</v>
      </c>
    </row>
    <row r="9" spans="1:10" ht="16.5" hidden="1" customHeight="1" x14ac:dyDescent="0.25">
      <c r="A9" s="117" t="str">
        <f>август!D14</f>
        <v>ПС Касимов ф12 ТП-2591 ф3 ВЛ-0,4кВ</v>
      </c>
      <c r="B9" s="109">
        <f>август!F14</f>
        <v>44781.375</v>
      </c>
      <c r="C9" s="109">
        <f t="shared" si="2"/>
        <v>44781.375</v>
      </c>
      <c r="D9" s="109">
        <f>август!G14</f>
        <v>44781.5</v>
      </c>
      <c r="E9" s="109">
        <f t="shared" si="3"/>
        <v>44781.5</v>
      </c>
      <c r="F9" s="110"/>
      <c r="G9" s="111"/>
      <c r="H9" s="111" t="str">
        <f>июль!H14</f>
        <v>П</v>
      </c>
    </row>
    <row r="10" spans="1:10" ht="16.5" customHeight="1" x14ac:dyDescent="0.25">
      <c r="A10" s="117" t="str">
        <f>август!D15</f>
        <v>ПС Касимов ф12  ВЛ-10кВ</v>
      </c>
      <c r="B10" s="109">
        <f>август!F15</f>
        <v>44785.652777777781</v>
      </c>
      <c r="C10" s="109">
        <f t="shared" si="2"/>
        <v>44785.652777777781</v>
      </c>
      <c r="D10" s="109">
        <f>август!G15</f>
        <v>44785.802083333336</v>
      </c>
      <c r="E10" s="109">
        <f t="shared" si="3"/>
        <v>44785.802083333336</v>
      </c>
      <c r="F10" s="110"/>
      <c r="G10" s="111"/>
      <c r="H10" s="111" t="str">
        <f>июль!H15</f>
        <v>В</v>
      </c>
    </row>
    <row r="11" spans="1:10" ht="15.8" hidden="1" customHeight="1" x14ac:dyDescent="0.25">
      <c r="A11" s="117" t="str">
        <f>август!D16</f>
        <v>ПС Касимов ф12 ТП-2591 ф3 ВЛ-0,4кВ</v>
      </c>
      <c r="B11" s="109">
        <f>август!F16</f>
        <v>44787.645833333336</v>
      </c>
      <c r="C11" s="109">
        <f t="shared" si="2"/>
        <v>44787.645833333336</v>
      </c>
      <c r="D11" s="109">
        <f>август!G16</f>
        <v>44787.916666666664</v>
      </c>
      <c r="E11" s="109">
        <f t="shared" si="3"/>
        <v>44787.916666666664</v>
      </c>
      <c r="F11" s="110"/>
      <c r="G11" s="111"/>
      <c r="H11" s="111" t="str">
        <f>июль!H16</f>
        <v>П</v>
      </c>
    </row>
    <row r="12" spans="1:10" ht="15.65" hidden="1" x14ac:dyDescent="0.25">
      <c r="A12" s="117" t="str">
        <f>август!D17</f>
        <v>ТП-2179,ф.1 ВЛ-0,4кВ Любовниково</v>
      </c>
      <c r="B12" s="109">
        <f>август!F17</f>
        <v>44790.375</v>
      </c>
      <c r="C12" s="109">
        <f t="shared" si="2"/>
        <v>44790.375</v>
      </c>
      <c r="D12" s="109">
        <f>август!G17</f>
        <v>44790.541666666664</v>
      </c>
      <c r="E12" s="109">
        <f t="shared" si="3"/>
        <v>44790.541666666664</v>
      </c>
      <c r="F12" s="110"/>
      <c r="G12" s="111"/>
      <c r="H12" s="111" t="str">
        <f>июль!H17</f>
        <v>П</v>
      </c>
    </row>
    <row r="13" spans="1:10" ht="15.65" x14ac:dyDescent="0.25">
      <c r="A13" s="117" t="str">
        <f>август!D18</f>
        <v>ТП-11,ф.2 ВЛ-0,4кВ Елатьма</v>
      </c>
      <c r="B13" s="109">
        <f>август!F18</f>
        <v>44797.631944444445</v>
      </c>
      <c r="C13" s="109">
        <f t="shared" si="2"/>
        <v>44797.631944444445</v>
      </c>
      <c r="D13" s="109">
        <f>август!G18</f>
        <v>44797.673611111109</v>
      </c>
      <c r="E13" s="109">
        <f t="shared" si="3"/>
        <v>44797.673611111109</v>
      </c>
      <c r="F13" s="110"/>
      <c r="G13" s="111"/>
      <c r="H13" s="111" t="str">
        <f>июль!H18</f>
        <v>В</v>
      </c>
    </row>
    <row r="14" spans="1:10" ht="15.8" hidden="1" customHeight="1" x14ac:dyDescent="0.25">
      <c r="A14" s="117" t="str">
        <f>август!D19</f>
        <v>ПС Касимов ф12 ТП-2591 ф3 ВЛ-0,4кВ</v>
      </c>
      <c r="B14" s="109">
        <f>август!F19</f>
        <v>44793.333333333336</v>
      </c>
      <c r="C14" s="109">
        <f t="shared" si="2"/>
        <v>44793.333333333336</v>
      </c>
      <c r="D14" s="109">
        <f>август!G19</f>
        <v>44793.520833333336</v>
      </c>
      <c r="E14" s="109">
        <f t="shared" si="3"/>
        <v>44793.520833333336</v>
      </c>
      <c r="F14" s="110"/>
      <c r="G14" s="111"/>
      <c r="H14" s="111" t="str">
        <f>июль!H19</f>
        <v>П</v>
      </c>
    </row>
  </sheetData>
  <autoFilter ref="A4:H14" xr:uid="{00000000-0009-0000-0000-000012000000}">
    <filterColumn colId="1" showButton="0"/>
    <filterColumn colId="3" showButton="0"/>
    <filterColumn colId="7">
      <filters>
        <filter val="В"/>
      </filters>
    </filterColumn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7" tint="0.79998168889431442"/>
    <pageSetUpPr fitToPage="1"/>
  </sheetPr>
  <dimension ref="A1:AD984"/>
  <sheetViews>
    <sheetView showRuler="0" topLeftCell="A4" workbookViewId="0">
      <selection activeCell="AD9" sqref="AD9"/>
    </sheetView>
  </sheetViews>
  <sheetFormatPr defaultRowHeight="14.3" x14ac:dyDescent="0.25"/>
  <cols>
    <col min="1" max="1" width="9.125" style="130"/>
    <col min="2" max="2" width="18.25" style="130" customWidth="1"/>
    <col min="3" max="3" width="9.125" style="130"/>
    <col min="4" max="4" width="35.875" style="130" customWidth="1"/>
    <col min="5" max="5" width="9.125" style="130"/>
    <col min="6" max="6" width="18.25" style="130" customWidth="1"/>
    <col min="7" max="7" width="16.125" style="130" customWidth="1"/>
    <col min="8" max="8" width="4.125" style="130" customWidth="1"/>
    <col min="9" max="9" width="9.125" style="130"/>
    <col min="10" max="10" width="14.875" customWidth="1"/>
    <col min="11" max="16" width="9.125"/>
    <col min="17" max="17" width="16.25" bestFit="1" customWidth="1"/>
    <col min="18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30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30" x14ac:dyDescent="0.25">
      <c r="A2" t="s">
        <v>13</v>
      </c>
      <c r="B2"/>
      <c r="C2"/>
      <c r="D2"/>
      <c r="E2"/>
      <c r="F2"/>
      <c r="G2"/>
      <c r="H2"/>
      <c r="I2"/>
      <c r="Q2" s="144" t="e">
        <f>#REF!</f>
        <v>#REF!</v>
      </c>
      <c r="R2" s="130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30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30" x14ac:dyDescent="0.25">
      <c r="A4" s="258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30" s="130" customFormat="1" ht="27.7" customHeight="1" thickBot="1" x14ac:dyDescent="0.3">
      <c r="A5" s="131"/>
      <c r="B5" s="131"/>
      <c r="C5" s="131"/>
      <c r="D5" s="131"/>
      <c r="E5" s="131"/>
      <c r="F5" s="1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30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30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30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30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30" ht="17.350000000000001" customHeight="1" thickBot="1" x14ac:dyDescent="0.3">
      <c r="A10" s="133">
        <v>1</v>
      </c>
      <c r="B10" s="133">
        <v>2</v>
      </c>
      <c r="C10" s="133">
        <v>3</v>
      </c>
      <c r="D10" s="133">
        <v>4</v>
      </c>
      <c r="E10" s="133">
        <v>5</v>
      </c>
      <c r="F10" s="133">
        <v>6</v>
      </c>
      <c r="G10" s="133">
        <v>7</v>
      </c>
      <c r="H10" s="133">
        <v>8</v>
      </c>
      <c r="I10" s="133">
        <v>9</v>
      </c>
      <c r="J10" s="133">
        <v>10</v>
      </c>
      <c r="K10" s="133">
        <v>11</v>
      </c>
      <c r="L10" s="133">
        <v>12</v>
      </c>
      <c r="M10" s="133">
        <v>13</v>
      </c>
      <c r="N10" s="133">
        <v>14</v>
      </c>
      <c r="O10" s="133">
        <v>15</v>
      </c>
      <c r="P10" s="133">
        <v>16</v>
      </c>
      <c r="Q10" s="133">
        <v>17</v>
      </c>
      <c r="R10" s="133">
        <v>18</v>
      </c>
      <c r="S10" s="133">
        <v>19</v>
      </c>
      <c r="T10" s="133">
        <v>20</v>
      </c>
      <c r="U10" s="133">
        <v>21</v>
      </c>
      <c r="V10" s="133">
        <v>22</v>
      </c>
      <c r="W10" s="133">
        <v>23</v>
      </c>
      <c r="X10" s="133">
        <v>24</v>
      </c>
      <c r="Y10" s="133">
        <v>25</v>
      </c>
      <c r="Z10" s="133">
        <v>26</v>
      </c>
      <c r="AA10" s="133">
        <v>27</v>
      </c>
    </row>
    <row r="11" spans="1:30" s="128" customFormat="1" ht="16.5" customHeight="1" x14ac:dyDescent="0.3">
      <c r="A11" s="134">
        <v>1</v>
      </c>
      <c r="B11" s="151" t="s">
        <v>10</v>
      </c>
      <c r="C11" s="29" t="s">
        <v>11</v>
      </c>
      <c r="D11" s="29" t="s">
        <v>171</v>
      </c>
      <c r="E11" s="102" t="s">
        <v>12</v>
      </c>
      <c r="F11" s="152">
        <v>44808.375</v>
      </c>
      <c r="G11" s="152">
        <v>44808.510416666664</v>
      </c>
      <c r="H11" s="84" t="s">
        <v>0</v>
      </c>
      <c r="I11" s="85">
        <f t="shared" ref="I11:I27" si="0">(G11-F11)/$AD$9</f>
        <v>3.2499999999417923</v>
      </c>
      <c r="J11" s="86" t="s">
        <v>137</v>
      </c>
      <c r="K11" s="126">
        <v>0</v>
      </c>
      <c r="L11" s="126">
        <v>0</v>
      </c>
      <c r="M11" s="126">
        <f t="shared" ref="M11:M23" si="1">P11</f>
        <v>461</v>
      </c>
      <c r="N11" s="126">
        <v>0</v>
      </c>
      <c r="O11" s="126">
        <v>0</v>
      </c>
      <c r="P11" s="126">
        <v>461</v>
      </c>
      <c r="Q11" s="126">
        <v>0</v>
      </c>
      <c r="R11" s="126">
        <v>0</v>
      </c>
      <c r="S11" s="126">
        <v>0</v>
      </c>
      <c r="T11" s="126">
        <f t="shared" ref="T11:T23" si="2">P11</f>
        <v>461</v>
      </c>
      <c r="U11" s="126">
        <v>0</v>
      </c>
      <c r="V11" s="135">
        <f t="shared" ref="V11:V23" si="3">0.22*T11</f>
        <v>101.42</v>
      </c>
      <c r="W11" s="125"/>
      <c r="X11" s="161" t="s">
        <v>173</v>
      </c>
      <c r="Y11" s="14" t="s">
        <v>74</v>
      </c>
      <c r="Z11" s="14" t="s">
        <v>87</v>
      </c>
      <c r="AA11" s="156">
        <v>1</v>
      </c>
      <c r="AB11" s="136"/>
      <c r="AC11" s="136"/>
    </row>
    <row r="12" spans="1:30" s="128" customFormat="1" ht="16.3" x14ac:dyDescent="0.3">
      <c r="A12" s="134">
        <v>2</v>
      </c>
      <c r="B12" s="64" t="s">
        <v>10</v>
      </c>
      <c r="C12" s="29" t="s">
        <v>11</v>
      </c>
      <c r="D12" s="29" t="s">
        <v>174</v>
      </c>
      <c r="E12" s="102" t="s">
        <v>12</v>
      </c>
      <c r="F12" s="152">
        <v>44809.625</v>
      </c>
      <c r="G12" s="152">
        <v>44809.6875</v>
      </c>
      <c r="H12" s="91" t="s">
        <v>77</v>
      </c>
      <c r="I12" s="85">
        <f t="shared" si="0"/>
        <v>1.5</v>
      </c>
      <c r="J12" s="86" t="s">
        <v>137</v>
      </c>
      <c r="K12" s="126">
        <v>0</v>
      </c>
      <c r="L12" s="126">
        <v>0</v>
      </c>
      <c r="M12" s="126">
        <f t="shared" si="1"/>
        <v>0</v>
      </c>
      <c r="N12" s="126">
        <v>0</v>
      </c>
      <c r="O12" s="126">
        <v>0</v>
      </c>
      <c r="P12" s="126">
        <v>0</v>
      </c>
      <c r="Q12" s="126">
        <v>0</v>
      </c>
      <c r="R12" s="126">
        <v>0</v>
      </c>
      <c r="S12" s="126">
        <v>0</v>
      </c>
      <c r="T12" s="126">
        <f t="shared" si="2"/>
        <v>0</v>
      </c>
      <c r="U12" s="126">
        <v>0</v>
      </c>
      <c r="V12" s="135">
        <f t="shared" si="3"/>
        <v>0</v>
      </c>
      <c r="W12" s="126"/>
      <c r="X12" s="126"/>
      <c r="Y12" s="156"/>
      <c r="Z12" s="156"/>
      <c r="AA12" s="156">
        <v>1</v>
      </c>
    </row>
    <row r="13" spans="1:30" s="128" customFormat="1" ht="16.3" x14ac:dyDescent="0.3">
      <c r="A13" s="134">
        <v>3</v>
      </c>
      <c r="B13" s="64" t="s">
        <v>7</v>
      </c>
      <c r="C13" s="73" t="s">
        <v>9</v>
      </c>
      <c r="D13" s="73" t="s">
        <v>175</v>
      </c>
      <c r="E13" s="77" t="s">
        <v>12</v>
      </c>
      <c r="F13" s="16">
        <v>44817.354166666664</v>
      </c>
      <c r="G13" s="16">
        <v>44817.520833333336</v>
      </c>
      <c r="H13" s="91" t="s">
        <v>77</v>
      </c>
      <c r="I13" s="18">
        <f t="shared" si="0"/>
        <v>4.0000000001164153</v>
      </c>
      <c r="J13" s="97" t="s">
        <v>176</v>
      </c>
      <c r="K13" s="126">
        <v>0</v>
      </c>
      <c r="L13" s="126">
        <v>0</v>
      </c>
      <c r="M13" s="126">
        <f t="shared" si="1"/>
        <v>621</v>
      </c>
      <c r="N13" s="126">
        <v>0</v>
      </c>
      <c r="O13" s="126">
        <v>0</v>
      </c>
      <c r="P13" s="126">
        <v>621</v>
      </c>
      <c r="Q13" s="126">
        <v>0</v>
      </c>
      <c r="R13" s="126">
        <v>0</v>
      </c>
      <c r="S13" s="126">
        <v>0</v>
      </c>
      <c r="T13" s="126">
        <f t="shared" si="2"/>
        <v>621</v>
      </c>
      <c r="U13" s="126">
        <v>0</v>
      </c>
      <c r="V13" s="135">
        <f t="shared" si="3"/>
        <v>136.62</v>
      </c>
      <c r="W13" s="127"/>
      <c r="X13" s="161"/>
      <c r="Y13" s="14"/>
      <c r="Z13" s="14"/>
      <c r="AA13" s="156">
        <v>1</v>
      </c>
    </row>
    <row r="14" spans="1:30" s="128" customFormat="1" ht="16.3" x14ac:dyDescent="0.3">
      <c r="A14" s="134">
        <v>4</v>
      </c>
      <c r="B14" s="64" t="s">
        <v>7</v>
      </c>
      <c r="C14" s="73" t="s">
        <v>9</v>
      </c>
      <c r="D14" s="73" t="s">
        <v>177</v>
      </c>
      <c r="E14" s="77" t="s">
        <v>12</v>
      </c>
      <c r="F14" s="16">
        <v>44817.458333333336</v>
      </c>
      <c r="G14" s="16">
        <v>44817.520833333336</v>
      </c>
      <c r="H14" s="91" t="s">
        <v>77</v>
      </c>
      <c r="I14" s="18">
        <f t="shared" si="0"/>
        <v>1.5</v>
      </c>
      <c r="J14" s="97" t="s">
        <v>176</v>
      </c>
      <c r="K14" s="126">
        <v>0</v>
      </c>
      <c r="L14" s="126">
        <v>0</v>
      </c>
      <c r="M14" s="126">
        <f t="shared" si="1"/>
        <v>602</v>
      </c>
      <c r="N14" s="126">
        <v>0</v>
      </c>
      <c r="O14" s="126">
        <v>0</v>
      </c>
      <c r="P14" s="126">
        <v>602</v>
      </c>
      <c r="Q14" s="126">
        <v>0</v>
      </c>
      <c r="R14" s="126">
        <v>0</v>
      </c>
      <c r="S14" s="126">
        <v>0</v>
      </c>
      <c r="T14" s="126">
        <f t="shared" si="2"/>
        <v>602</v>
      </c>
      <c r="U14" s="126">
        <v>0</v>
      </c>
      <c r="V14" s="135">
        <f t="shared" si="3"/>
        <v>132.44</v>
      </c>
      <c r="W14" s="126"/>
      <c r="X14" s="126"/>
      <c r="Y14" s="156"/>
      <c r="Z14" s="156"/>
      <c r="AA14" s="156">
        <v>1</v>
      </c>
    </row>
    <row r="15" spans="1:30" s="128" customFormat="1" ht="16.3" x14ac:dyDescent="0.3">
      <c r="A15" s="134">
        <v>5</v>
      </c>
      <c r="B15" s="64" t="s">
        <v>7</v>
      </c>
      <c r="C15" s="73" t="s">
        <v>9</v>
      </c>
      <c r="D15" s="73" t="s">
        <v>178</v>
      </c>
      <c r="E15" s="77" t="s">
        <v>12</v>
      </c>
      <c r="F15" s="16">
        <v>44818.458333333336</v>
      </c>
      <c r="G15" s="16">
        <v>44818.513888888891</v>
      </c>
      <c r="H15" s="91" t="s">
        <v>77</v>
      </c>
      <c r="I15" s="18">
        <f t="shared" si="0"/>
        <v>1.3333333333139308</v>
      </c>
      <c r="J15" s="97" t="s">
        <v>176</v>
      </c>
      <c r="K15" s="126">
        <v>0</v>
      </c>
      <c r="L15" s="126">
        <v>0</v>
      </c>
      <c r="M15" s="126">
        <f t="shared" si="1"/>
        <v>301</v>
      </c>
      <c r="N15" s="126">
        <v>0</v>
      </c>
      <c r="O15" s="126">
        <v>0</v>
      </c>
      <c r="P15" s="126">
        <v>301</v>
      </c>
      <c r="Q15" s="126">
        <v>0</v>
      </c>
      <c r="R15" s="126">
        <v>0</v>
      </c>
      <c r="S15" s="126">
        <v>0</v>
      </c>
      <c r="T15" s="126">
        <f t="shared" si="2"/>
        <v>301</v>
      </c>
      <c r="U15" s="126">
        <v>0</v>
      </c>
      <c r="V15" s="135">
        <f t="shared" si="3"/>
        <v>66.22</v>
      </c>
      <c r="W15" s="126"/>
      <c r="X15" s="163"/>
      <c r="Y15" s="14"/>
      <c r="Z15" s="14"/>
      <c r="AA15" s="156">
        <v>1</v>
      </c>
    </row>
    <row r="16" spans="1:30" s="128" customFormat="1" ht="16.3" x14ac:dyDescent="0.3">
      <c r="A16" s="134">
        <v>6</v>
      </c>
      <c r="B16" s="64" t="s">
        <v>7</v>
      </c>
      <c r="C16" s="73" t="s">
        <v>9</v>
      </c>
      <c r="D16" s="73" t="s">
        <v>179</v>
      </c>
      <c r="E16" s="77" t="s">
        <v>12</v>
      </c>
      <c r="F16" s="16">
        <v>44819.541666666664</v>
      </c>
      <c r="G16" s="16">
        <v>44819.59375</v>
      </c>
      <c r="H16" s="91" t="s">
        <v>77</v>
      </c>
      <c r="I16" s="18">
        <f t="shared" si="0"/>
        <v>1.2500000000582077</v>
      </c>
      <c r="J16" s="97" t="s">
        <v>176</v>
      </c>
      <c r="K16" s="126">
        <v>0</v>
      </c>
      <c r="L16" s="126">
        <v>0</v>
      </c>
      <c r="M16" s="126">
        <f t="shared" si="1"/>
        <v>289</v>
      </c>
      <c r="N16" s="126">
        <v>0</v>
      </c>
      <c r="O16" s="126">
        <v>0</v>
      </c>
      <c r="P16" s="126">
        <v>289</v>
      </c>
      <c r="Q16" s="126">
        <v>0</v>
      </c>
      <c r="R16" s="126">
        <v>0</v>
      </c>
      <c r="S16" s="126">
        <v>0</v>
      </c>
      <c r="T16" s="126">
        <f t="shared" si="2"/>
        <v>289</v>
      </c>
      <c r="U16" s="126">
        <v>0</v>
      </c>
      <c r="V16" s="135">
        <f t="shared" si="3"/>
        <v>63.58</v>
      </c>
      <c r="W16" s="126"/>
      <c r="X16" s="126"/>
      <c r="Y16" s="156"/>
      <c r="Z16" s="156"/>
      <c r="AA16" s="156">
        <v>1</v>
      </c>
    </row>
    <row r="17" spans="1:27" s="128" customFormat="1" ht="16.3" x14ac:dyDescent="0.3">
      <c r="A17" s="134">
        <v>7</v>
      </c>
      <c r="B17" s="64" t="s">
        <v>10</v>
      </c>
      <c r="C17" s="73" t="s">
        <v>9</v>
      </c>
      <c r="D17" s="2" t="s">
        <v>180</v>
      </c>
      <c r="E17" s="102" t="s">
        <v>12</v>
      </c>
      <c r="F17" s="16">
        <v>44820.375</v>
      </c>
      <c r="G17" s="16">
        <v>44820.458333333336</v>
      </c>
      <c r="H17" s="91" t="s">
        <v>77</v>
      </c>
      <c r="I17" s="18">
        <f t="shared" si="0"/>
        <v>2.0000000000582077</v>
      </c>
      <c r="J17" s="86" t="s">
        <v>137</v>
      </c>
      <c r="K17" s="126">
        <v>0</v>
      </c>
      <c r="L17" s="126">
        <v>0</v>
      </c>
      <c r="M17" s="126">
        <f t="shared" si="1"/>
        <v>165</v>
      </c>
      <c r="N17" s="126">
        <v>0</v>
      </c>
      <c r="O17" s="126">
        <v>0</v>
      </c>
      <c r="P17" s="126">
        <v>165</v>
      </c>
      <c r="Q17" s="126">
        <v>0</v>
      </c>
      <c r="R17" s="126">
        <v>0</v>
      </c>
      <c r="S17" s="126">
        <v>0</v>
      </c>
      <c r="T17" s="126">
        <f t="shared" si="2"/>
        <v>165</v>
      </c>
      <c r="U17" s="126">
        <v>0</v>
      </c>
      <c r="V17" s="135">
        <f t="shared" si="3"/>
        <v>36.299999999999997</v>
      </c>
      <c r="W17" s="126"/>
      <c r="X17" s="126"/>
      <c r="Y17" s="156"/>
      <c r="Z17" s="156"/>
      <c r="AA17" s="156">
        <v>1</v>
      </c>
    </row>
    <row r="18" spans="1:27" s="128" customFormat="1" ht="16.3" x14ac:dyDescent="0.3">
      <c r="A18" s="134">
        <v>8</v>
      </c>
      <c r="B18" s="64" t="s">
        <v>10</v>
      </c>
      <c r="C18" s="73" t="s">
        <v>9</v>
      </c>
      <c r="D18" s="2" t="s">
        <v>181</v>
      </c>
      <c r="E18" s="102" t="s">
        <v>12</v>
      </c>
      <c r="F18" s="16">
        <v>44820.458333333336</v>
      </c>
      <c r="G18" s="16">
        <v>44820.541666666664</v>
      </c>
      <c r="H18" s="91" t="s">
        <v>77</v>
      </c>
      <c r="I18" s="18">
        <f t="shared" si="0"/>
        <v>1.9999999998835847</v>
      </c>
      <c r="J18" s="86" t="s">
        <v>137</v>
      </c>
      <c r="K18" s="126">
        <v>0</v>
      </c>
      <c r="L18" s="126">
        <v>0</v>
      </c>
      <c r="M18" s="126">
        <f t="shared" si="1"/>
        <v>123</v>
      </c>
      <c r="N18" s="126">
        <v>0</v>
      </c>
      <c r="O18" s="126">
        <v>0</v>
      </c>
      <c r="P18" s="126">
        <v>123</v>
      </c>
      <c r="Q18" s="126">
        <v>0</v>
      </c>
      <c r="R18" s="126">
        <v>0</v>
      </c>
      <c r="S18" s="126">
        <v>0</v>
      </c>
      <c r="T18" s="126">
        <f t="shared" si="2"/>
        <v>123</v>
      </c>
      <c r="U18" s="126">
        <v>0</v>
      </c>
      <c r="V18" s="135">
        <f t="shared" si="3"/>
        <v>27.06</v>
      </c>
      <c r="W18" s="126"/>
      <c r="X18" s="163"/>
      <c r="Y18" s="14"/>
      <c r="Z18" s="14"/>
      <c r="AA18" s="156">
        <v>1</v>
      </c>
    </row>
    <row r="19" spans="1:27" s="128" customFormat="1" ht="16.3" x14ac:dyDescent="0.3">
      <c r="A19" s="134">
        <v>9</v>
      </c>
      <c r="B19" s="64" t="s">
        <v>10</v>
      </c>
      <c r="C19" s="73" t="s">
        <v>9</v>
      </c>
      <c r="D19" s="2" t="s">
        <v>182</v>
      </c>
      <c r="E19" s="102" t="s">
        <v>12</v>
      </c>
      <c r="F19" s="16">
        <v>44820.541666666664</v>
      </c>
      <c r="G19" s="16">
        <v>44820.625</v>
      </c>
      <c r="H19" s="91" t="s">
        <v>77</v>
      </c>
      <c r="I19" s="18">
        <f t="shared" si="0"/>
        <v>2.0000000000582077</v>
      </c>
      <c r="J19" s="86" t="s">
        <v>137</v>
      </c>
      <c r="K19" s="126">
        <v>0</v>
      </c>
      <c r="L19" s="126">
        <v>0</v>
      </c>
      <c r="M19" s="126">
        <f t="shared" si="1"/>
        <v>356</v>
      </c>
      <c r="N19" s="126">
        <v>0</v>
      </c>
      <c r="O19" s="126">
        <v>0</v>
      </c>
      <c r="P19" s="164">
        <v>356</v>
      </c>
      <c r="Q19" s="126">
        <v>0</v>
      </c>
      <c r="R19" s="126">
        <v>0</v>
      </c>
      <c r="S19" s="126">
        <v>0</v>
      </c>
      <c r="T19" s="126">
        <f t="shared" si="2"/>
        <v>356</v>
      </c>
      <c r="U19" s="126">
        <v>0</v>
      </c>
      <c r="V19" s="135">
        <f t="shared" si="3"/>
        <v>78.320000000000007</v>
      </c>
      <c r="W19" s="164"/>
      <c r="X19" s="164"/>
      <c r="Y19" s="165"/>
      <c r="Z19" s="165"/>
      <c r="AA19" s="156">
        <v>1</v>
      </c>
    </row>
    <row r="20" spans="1:27" s="128" customFormat="1" ht="16.3" x14ac:dyDescent="0.3">
      <c r="A20" s="134">
        <v>10</v>
      </c>
      <c r="B20" s="64" t="s">
        <v>10</v>
      </c>
      <c r="C20" s="73" t="s">
        <v>9</v>
      </c>
      <c r="D20" s="2" t="s">
        <v>183</v>
      </c>
      <c r="E20" s="102" t="s">
        <v>12</v>
      </c>
      <c r="F20" s="16">
        <v>44823.375</v>
      </c>
      <c r="G20" s="16">
        <v>44823.458333333336</v>
      </c>
      <c r="H20" s="91" t="s">
        <v>77</v>
      </c>
      <c r="I20" s="18">
        <f t="shared" si="0"/>
        <v>2.0000000000582077</v>
      </c>
      <c r="J20" s="86" t="s">
        <v>137</v>
      </c>
      <c r="K20" s="126">
        <v>0</v>
      </c>
      <c r="L20" s="126">
        <v>0</v>
      </c>
      <c r="M20" s="126">
        <f t="shared" si="1"/>
        <v>134</v>
      </c>
      <c r="N20" s="126">
        <v>0</v>
      </c>
      <c r="O20" s="126">
        <v>0</v>
      </c>
      <c r="P20" s="164">
        <v>134</v>
      </c>
      <c r="Q20" s="126">
        <v>0</v>
      </c>
      <c r="R20" s="126">
        <v>0</v>
      </c>
      <c r="S20" s="126">
        <v>0</v>
      </c>
      <c r="T20" s="126">
        <f t="shared" si="2"/>
        <v>134</v>
      </c>
      <c r="U20" s="126">
        <v>0</v>
      </c>
      <c r="V20" s="135">
        <f t="shared" si="3"/>
        <v>29.48</v>
      </c>
      <c r="W20" s="164"/>
      <c r="X20" s="164"/>
      <c r="Y20" s="165"/>
      <c r="Z20" s="165"/>
      <c r="AA20" s="156">
        <v>1</v>
      </c>
    </row>
    <row r="21" spans="1:27" s="128" customFormat="1" ht="16.3" x14ac:dyDescent="0.3">
      <c r="A21" s="134">
        <v>11</v>
      </c>
      <c r="B21" s="64" t="s">
        <v>10</v>
      </c>
      <c r="C21" s="73" t="s">
        <v>9</v>
      </c>
      <c r="D21" s="2" t="s">
        <v>184</v>
      </c>
      <c r="E21" s="102" t="s">
        <v>12</v>
      </c>
      <c r="F21" s="16">
        <v>44823.458333333336</v>
      </c>
      <c r="G21" s="16">
        <v>44823.541666666664</v>
      </c>
      <c r="H21" s="91" t="s">
        <v>77</v>
      </c>
      <c r="I21" s="18">
        <f t="shared" si="0"/>
        <v>1.9999999998835847</v>
      </c>
      <c r="J21" s="86" t="s">
        <v>137</v>
      </c>
      <c r="K21" s="126">
        <v>0</v>
      </c>
      <c r="L21" s="126">
        <v>0</v>
      </c>
      <c r="M21" s="126">
        <f t="shared" si="1"/>
        <v>163</v>
      </c>
      <c r="N21" s="126">
        <v>0</v>
      </c>
      <c r="O21" s="126">
        <v>0</v>
      </c>
      <c r="P21" s="164">
        <v>163</v>
      </c>
      <c r="Q21" s="126">
        <v>0</v>
      </c>
      <c r="R21" s="126">
        <v>0</v>
      </c>
      <c r="S21" s="126">
        <v>0</v>
      </c>
      <c r="T21" s="126">
        <f t="shared" si="2"/>
        <v>163</v>
      </c>
      <c r="U21" s="126">
        <v>0</v>
      </c>
      <c r="V21" s="135">
        <f t="shared" si="3"/>
        <v>35.86</v>
      </c>
      <c r="W21" s="164"/>
      <c r="X21" s="164"/>
      <c r="Y21" s="165"/>
      <c r="Z21" s="165"/>
      <c r="AA21" s="156">
        <v>1</v>
      </c>
    </row>
    <row r="22" spans="1:27" s="128" customFormat="1" ht="16.3" x14ac:dyDescent="0.3">
      <c r="A22" s="134">
        <v>12</v>
      </c>
      <c r="B22" s="64" t="s">
        <v>10</v>
      </c>
      <c r="C22" s="73" t="s">
        <v>9</v>
      </c>
      <c r="D22" s="2" t="s">
        <v>189</v>
      </c>
      <c r="E22" s="102" t="s">
        <v>12</v>
      </c>
      <c r="F22" s="16">
        <v>44823.541666666664</v>
      </c>
      <c r="G22" s="16">
        <v>44823.625</v>
      </c>
      <c r="H22" s="91" t="s">
        <v>77</v>
      </c>
      <c r="I22" s="18">
        <f t="shared" si="0"/>
        <v>2.0000000000582077</v>
      </c>
      <c r="J22" s="86" t="s">
        <v>137</v>
      </c>
      <c r="K22" s="126">
        <v>0</v>
      </c>
      <c r="L22" s="126">
        <v>0</v>
      </c>
      <c r="M22" s="126">
        <f t="shared" si="1"/>
        <v>159</v>
      </c>
      <c r="N22" s="126">
        <v>0</v>
      </c>
      <c r="O22" s="126">
        <v>0</v>
      </c>
      <c r="P22" s="126">
        <v>159</v>
      </c>
      <c r="Q22" s="126">
        <v>0</v>
      </c>
      <c r="R22" s="126">
        <v>0</v>
      </c>
      <c r="S22" s="126">
        <v>0</v>
      </c>
      <c r="T22" s="126">
        <f t="shared" si="2"/>
        <v>159</v>
      </c>
      <c r="U22" s="126">
        <v>0</v>
      </c>
      <c r="V22" s="135">
        <f t="shared" si="3"/>
        <v>34.979999999999997</v>
      </c>
      <c r="W22" s="126"/>
      <c r="X22" s="163"/>
      <c r="Y22" s="14"/>
      <c r="Z22" s="14"/>
      <c r="AA22" s="156">
        <v>1</v>
      </c>
    </row>
    <row r="23" spans="1:27" s="128" customFormat="1" ht="16.3" x14ac:dyDescent="0.3">
      <c r="A23" s="134">
        <v>13</v>
      </c>
      <c r="B23" s="64" t="s">
        <v>10</v>
      </c>
      <c r="C23" s="29" t="s">
        <v>11</v>
      </c>
      <c r="D23" s="2" t="s">
        <v>172</v>
      </c>
      <c r="E23" s="102" t="s">
        <v>58</v>
      </c>
      <c r="F23" s="16">
        <v>44823.791666666664</v>
      </c>
      <c r="G23" s="16">
        <v>44823.833333333336</v>
      </c>
      <c r="H23" s="84" t="s">
        <v>0</v>
      </c>
      <c r="I23" s="18">
        <f t="shared" si="0"/>
        <v>1.0000000001164153</v>
      </c>
      <c r="J23" s="86" t="s">
        <v>76</v>
      </c>
      <c r="K23" s="126">
        <v>0</v>
      </c>
      <c r="L23" s="126">
        <v>0</v>
      </c>
      <c r="M23" s="126">
        <f t="shared" si="1"/>
        <v>18</v>
      </c>
      <c r="N23" s="126">
        <v>0</v>
      </c>
      <c r="O23" s="126">
        <v>0</v>
      </c>
      <c r="P23" s="164">
        <v>18</v>
      </c>
      <c r="Q23" s="126">
        <v>0</v>
      </c>
      <c r="R23" s="126">
        <v>0</v>
      </c>
      <c r="S23" s="126">
        <v>0</v>
      </c>
      <c r="T23" s="126">
        <f t="shared" si="2"/>
        <v>18</v>
      </c>
      <c r="U23" s="126">
        <v>0</v>
      </c>
      <c r="V23" s="135">
        <f t="shared" si="3"/>
        <v>3.96</v>
      </c>
      <c r="W23" s="164"/>
      <c r="X23" s="169" t="s">
        <v>190</v>
      </c>
      <c r="Y23" s="14" t="s">
        <v>85</v>
      </c>
      <c r="Z23" s="14" t="s">
        <v>86</v>
      </c>
      <c r="AA23" s="156">
        <v>1</v>
      </c>
    </row>
    <row r="24" spans="1:27" s="128" customFormat="1" ht="16.3" x14ac:dyDescent="0.3">
      <c r="A24" s="134">
        <v>14</v>
      </c>
      <c r="B24" s="64" t="s">
        <v>10</v>
      </c>
      <c r="C24" s="29" t="s">
        <v>11</v>
      </c>
      <c r="D24" s="2" t="s">
        <v>185</v>
      </c>
      <c r="E24" s="102" t="s">
        <v>58</v>
      </c>
      <c r="F24" s="16">
        <v>44823.875</v>
      </c>
      <c r="G24" s="16">
        <v>44823.958333333336</v>
      </c>
      <c r="H24" s="84" t="s">
        <v>0</v>
      </c>
      <c r="I24" s="18">
        <f t="shared" si="0"/>
        <v>2.0000000000582077</v>
      </c>
      <c r="J24" s="86" t="s">
        <v>76</v>
      </c>
      <c r="K24" s="126">
        <v>0</v>
      </c>
      <c r="L24" s="126">
        <v>0</v>
      </c>
      <c r="M24" s="126">
        <f t="shared" ref="M24" si="4">P24</f>
        <v>1</v>
      </c>
      <c r="N24" s="126">
        <v>0</v>
      </c>
      <c r="O24" s="126">
        <v>0</v>
      </c>
      <c r="P24" s="126">
        <v>1</v>
      </c>
      <c r="Q24" s="126">
        <v>0</v>
      </c>
      <c r="R24" s="126">
        <v>0</v>
      </c>
      <c r="S24" s="126">
        <v>0</v>
      </c>
      <c r="T24" s="126">
        <f t="shared" ref="T24" si="5">P24</f>
        <v>1</v>
      </c>
      <c r="U24" s="126">
        <v>0</v>
      </c>
      <c r="V24" s="135">
        <f t="shared" ref="V24" si="6">0.22*T24</f>
        <v>0.22</v>
      </c>
      <c r="W24" s="126"/>
      <c r="X24" s="169" t="s">
        <v>191</v>
      </c>
      <c r="Y24" s="116" t="s">
        <v>85</v>
      </c>
      <c r="Z24" s="116" t="s">
        <v>86</v>
      </c>
      <c r="AA24" s="116">
        <v>0</v>
      </c>
    </row>
    <row r="25" spans="1:27" s="138" customFormat="1" ht="16.3" x14ac:dyDescent="0.3">
      <c r="A25" s="134">
        <v>15</v>
      </c>
      <c r="B25" s="64" t="s">
        <v>10</v>
      </c>
      <c r="C25" s="73" t="s">
        <v>9</v>
      </c>
      <c r="D25" s="2" t="s">
        <v>186</v>
      </c>
      <c r="E25" s="102" t="s">
        <v>12</v>
      </c>
      <c r="F25" s="16">
        <v>44824.375</v>
      </c>
      <c r="G25" s="16">
        <v>44824.458333333336</v>
      </c>
      <c r="H25" s="91" t="s">
        <v>77</v>
      </c>
      <c r="I25" s="18">
        <f t="shared" si="0"/>
        <v>2.0000000000582077</v>
      </c>
      <c r="J25" s="86" t="s">
        <v>137</v>
      </c>
      <c r="K25" s="126">
        <v>0</v>
      </c>
      <c r="L25" s="126">
        <v>0</v>
      </c>
      <c r="M25" s="126">
        <f t="shared" ref="M25:M27" si="7">P25</f>
        <v>148</v>
      </c>
      <c r="N25" s="126">
        <v>0</v>
      </c>
      <c r="O25" s="126">
        <v>0</v>
      </c>
      <c r="P25" s="168">
        <v>148</v>
      </c>
      <c r="Q25" s="126">
        <v>0</v>
      </c>
      <c r="R25" s="126">
        <v>0</v>
      </c>
      <c r="S25" s="126">
        <v>0</v>
      </c>
      <c r="T25" s="126">
        <f t="shared" ref="T25:T27" si="8">P25</f>
        <v>148</v>
      </c>
      <c r="U25" s="126">
        <v>0</v>
      </c>
      <c r="V25" s="135">
        <f t="shared" ref="V25:V27" si="9">0.22*T25</f>
        <v>32.56</v>
      </c>
      <c r="W25" s="126"/>
      <c r="X25" s="126"/>
      <c r="Y25" s="156"/>
      <c r="Z25" s="156"/>
      <c r="AA25" s="156">
        <v>1</v>
      </c>
    </row>
    <row r="26" spans="1:27" s="138" customFormat="1" ht="16.3" x14ac:dyDescent="0.3">
      <c r="A26" s="134">
        <v>16</v>
      </c>
      <c r="B26" s="64" t="s">
        <v>10</v>
      </c>
      <c r="C26" s="73" t="s">
        <v>9</v>
      </c>
      <c r="D26" s="2" t="s">
        <v>187</v>
      </c>
      <c r="E26" s="102" t="s">
        <v>12</v>
      </c>
      <c r="F26" s="16">
        <v>44824.458333333336</v>
      </c>
      <c r="G26" s="16">
        <v>44824.541666666664</v>
      </c>
      <c r="H26" s="91" t="s">
        <v>77</v>
      </c>
      <c r="I26" s="18">
        <f t="shared" si="0"/>
        <v>1.9999999998835847</v>
      </c>
      <c r="J26" s="86" t="s">
        <v>137</v>
      </c>
      <c r="K26" s="126">
        <v>0</v>
      </c>
      <c r="L26" s="126">
        <v>0</v>
      </c>
      <c r="M26" s="126">
        <f t="shared" si="7"/>
        <v>1</v>
      </c>
      <c r="N26" s="126">
        <v>0</v>
      </c>
      <c r="O26" s="126">
        <v>0</v>
      </c>
      <c r="P26" s="168">
        <v>1</v>
      </c>
      <c r="Q26" s="126">
        <v>0</v>
      </c>
      <c r="R26" s="126">
        <v>0</v>
      </c>
      <c r="S26" s="126">
        <v>0</v>
      </c>
      <c r="T26" s="126">
        <f t="shared" si="8"/>
        <v>1</v>
      </c>
      <c r="U26" s="126">
        <v>0</v>
      </c>
      <c r="V26" s="135">
        <f t="shared" si="9"/>
        <v>0.22</v>
      </c>
      <c r="W26" s="126"/>
      <c r="X26" s="163"/>
      <c r="Y26" s="14"/>
      <c r="Z26" s="14"/>
      <c r="AA26" s="156">
        <v>1</v>
      </c>
    </row>
    <row r="27" spans="1:27" s="138" customFormat="1" ht="16.3" x14ac:dyDescent="0.3">
      <c r="A27" s="134">
        <v>17</v>
      </c>
      <c r="B27" s="64" t="s">
        <v>10</v>
      </c>
      <c r="C27" s="73" t="s">
        <v>9</v>
      </c>
      <c r="D27" s="2" t="s">
        <v>188</v>
      </c>
      <c r="E27" s="102" t="s">
        <v>12</v>
      </c>
      <c r="F27" s="16">
        <v>44824.541666666664</v>
      </c>
      <c r="G27" s="16">
        <v>44824.666666666664</v>
      </c>
      <c r="H27" s="91" t="s">
        <v>77</v>
      </c>
      <c r="I27" s="18">
        <f t="shared" si="0"/>
        <v>3</v>
      </c>
      <c r="J27" s="86" t="s">
        <v>137</v>
      </c>
      <c r="K27" s="126">
        <v>0</v>
      </c>
      <c r="L27" s="126">
        <v>0</v>
      </c>
      <c r="M27" s="126">
        <f t="shared" si="7"/>
        <v>59</v>
      </c>
      <c r="N27" s="126">
        <v>0</v>
      </c>
      <c r="O27" s="126">
        <v>0</v>
      </c>
      <c r="P27" s="168">
        <v>59</v>
      </c>
      <c r="Q27" s="126">
        <v>0</v>
      </c>
      <c r="R27" s="126">
        <v>0</v>
      </c>
      <c r="S27" s="126">
        <v>0</v>
      </c>
      <c r="T27" s="126">
        <f t="shared" si="8"/>
        <v>59</v>
      </c>
      <c r="U27" s="126">
        <v>0</v>
      </c>
      <c r="V27" s="135">
        <f t="shared" si="9"/>
        <v>12.98</v>
      </c>
      <c r="W27" s="164"/>
      <c r="X27" s="164"/>
      <c r="Y27" s="165"/>
      <c r="Z27" s="165"/>
      <c r="AA27" s="156">
        <v>1</v>
      </c>
    </row>
    <row r="28" spans="1:27" s="138" customFormat="1" x14ac:dyDescent="0.25"/>
    <row r="29" spans="1:27" s="138" customFormat="1" x14ac:dyDescent="0.25"/>
    <row r="30" spans="1:27" s="138" customFormat="1" x14ac:dyDescent="0.25"/>
    <row r="31" spans="1:27" s="138" customFormat="1" x14ac:dyDescent="0.25"/>
    <row r="32" spans="1:27" s="138" customFormat="1" x14ac:dyDescent="0.25"/>
    <row r="33" s="138" customFormat="1" x14ac:dyDescent="0.25"/>
    <row r="34" s="138" customFormat="1" x14ac:dyDescent="0.25"/>
    <row r="35" s="138" customFormat="1" x14ac:dyDescent="0.25"/>
    <row r="36" s="138" customFormat="1" x14ac:dyDescent="0.25"/>
    <row r="37" s="138" customFormat="1" x14ac:dyDescent="0.25"/>
    <row r="38" s="138" customFormat="1" x14ac:dyDescent="0.25"/>
    <row r="39" s="138" customFormat="1" x14ac:dyDescent="0.25"/>
    <row r="40" s="138" customFormat="1" x14ac:dyDescent="0.25"/>
    <row r="41" s="138" customFormat="1" x14ac:dyDescent="0.25"/>
    <row r="42" s="138" customFormat="1" x14ac:dyDescent="0.25"/>
    <row r="43" s="138" customFormat="1" x14ac:dyDescent="0.25"/>
    <row r="44" s="138" customFormat="1" x14ac:dyDescent="0.25"/>
    <row r="45" s="138" customFormat="1" x14ac:dyDescent="0.25"/>
    <row r="46" s="138" customFormat="1" x14ac:dyDescent="0.25"/>
    <row r="47" s="138" customFormat="1" x14ac:dyDescent="0.25"/>
    <row r="48" s="138" customFormat="1" x14ac:dyDescent="0.25"/>
    <row r="49" s="138" customFormat="1" x14ac:dyDescent="0.25"/>
    <row r="50" s="138" customFormat="1" x14ac:dyDescent="0.25"/>
    <row r="51" s="138" customFormat="1" x14ac:dyDescent="0.25"/>
    <row r="52" s="138" customFormat="1" x14ac:dyDescent="0.25"/>
    <row r="53" s="138" customFormat="1" x14ac:dyDescent="0.25"/>
    <row r="54" s="138" customFormat="1" x14ac:dyDescent="0.25"/>
    <row r="55" s="138" customFormat="1" x14ac:dyDescent="0.25"/>
    <row r="56" s="138" customFormat="1" x14ac:dyDescent="0.25"/>
    <row r="57" s="138" customFormat="1" x14ac:dyDescent="0.25"/>
    <row r="58" s="138" customFormat="1" x14ac:dyDescent="0.25"/>
    <row r="59" s="138" customFormat="1" x14ac:dyDescent="0.25"/>
    <row r="60" s="138" customFormat="1" x14ac:dyDescent="0.25"/>
    <row r="61" s="138" customFormat="1" x14ac:dyDescent="0.25"/>
    <row r="62" s="138" customFormat="1" x14ac:dyDescent="0.25"/>
    <row r="63" s="138" customFormat="1" x14ac:dyDescent="0.25"/>
    <row r="64" s="138" customFormat="1" x14ac:dyDescent="0.25"/>
    <row r="65" s="138" customFormat="1" x14ac:dyDescent="0.25"/>
    <row r="66" s="138" customFormat="1" x14ac:dyDescent="0.25"/>
    <row r="67" s="138" customFormat="1" x14ac:dyDescent="0.25"/>
    <row r="68" s="138" customFormat="1" x14ac:dyDescent="0.25"/>
    <row r="69" s="138" customFormat="1" x14ac:dyDescent="0.25"/>
    <row r="70" s="138" customFormat="1" x14ac:dyDescent="0.25"/>
    <row r="71" s="138" customFormat="1" x14ac:dyDescent="0.25"/>
    <row r="72" s="138" customFormat="1" x14ac:dyDescent="0.25"/>
    <row r="73" s="138" customFormat="1" x14ac:dyDescent="0.25"/>
    <row r="74" s="138" customFormat="1" x14ac:dyDescent="0.25"/>
    <row r="75" s="138" customFormat="1" x14ac:dyDescent="0.25"/>
    <row r="76" s="138" customFormat="1" x14ac:dyDescent="0.25"/>
    <row r="77" s="138" customFormat="1" x14ac:dyDescent="0.25"/>
    <row r="78" s="138" customFormat="1" x14ac:dyDescent="0.25"/>
    <row r="79" s="138" customFormat="1" x14ac:dyDescent="0.25"/>
    <row r="80" s="138" customFormat="1" x14ac:dyDescent="0.25"/>
    <row r="81" s="138" customFormat="1" x14ac:dyDescent="0.25"/>
    <row r="82" s="138" customFormat="1" x14ac:dyDescent="0.25"/>
    <row r="83" s="138" customFormat="1" x14ac:dyDescent="0.25"/>
    <row r="84" s="138" customFormat="1" x14ac:dyDescent="0.25"/>
    <row r="85" s="138" customFormat="1" x14ac:dyDescent="0.25"/>
    <row r="86" s="138" customFormat="1" x14ac:dyDescent="0.25"/>
    <row r="87" s="138" customFormat="1" x14ac:dyDescent="0.25"/>
    <row r="88" s="138" customFormat="1" x14ac:dyDescent="0.25"/>
    <row r="89" s="138" customFormat="1" x14ac:dyDescent="0.25"/>
    <row r="90" s="138" customFormat="1" x14ac:dyDescent="0.25"/>
    <row r="91" s="138" customFormat="1" x14ac:dyDescent="0.25"/>
    <row r="92" s="138" customFormat="1" x14ac:dyDescent="0.25"/>
    <row r="93" s="138" customFormat="1" x14ac:dyDescent="0.25"/>
    <row r="94" s="138" customFormat="1" x14ac:dyDescent="0.25"/>
    <row r="95" s="138" customFormat="1" x14ac:dyDescent="0.25"/>
    <row r="96" s="138" customFormat="1" x14ac:dyDescent="0.25"/>
    <row r="97" s="138" customFormat="1" x14ac:dyDescent="0.25"/>
    <row r="98" s="138" customFormat="1" x14ac:dyDescent="0.25"/>
    <row r="99" s="138" customFormat="1" x14ac:dyDescent="0.25"/>
    <row r="100" s="138" customFormat="1" x14ac:dyDescent="0.25"/>
    <row r="101" s="138" customFormat="1" x14ac:dyDescent="0.25"/>
    <row r="102" s="138" customFormat="1" x14ac:dyDescent="0.25"/>
    <row r="103" s="138" customFormat="1" x14ac:dyDescent="0.25"/>
    <row r="104" s="138" customFormat="1" x14ac:dyDescent="0.25"/>
    <row r="105" s="138" customFormat="1" x14ac:dyDescent="0.25"/>
    <row r="106" s="138" customFormat="1" x14ac:dyDescent="0.25"/>
    <row r="107" s="138" customFormat="1" x14ac:dyDescent="0.25"/>
    <row r="108" s="138" customFormat="1" x14ac:dyDescent="0.25"/>
    <row r="109" s="138" customFormat="1" x14ac:dyDescent="0.25"/>
    <row r="110" s="138" customFormat="1" x14ac:dyDescent="0.25"/>
    <row r="111" s="138" customFormat="1" x14ac:dyDescent="0.25"/>
    <row r="112" s="138" customFormat="1" x14ac:dyDescent="0.25"/>
    <row r="113" s="138" customFormat="1" x14ac:dyDescent="0.25"/>
    <row r="114" s="138" customFormat="1" x14ac:dyDescent="0.25"/>
    <row r="115" s="138" customFormat="1" x14ac:dyDescent="0.25"/>
    <row r="116" s="138" customFormat="1" x14ac:dyDescent="0.25"/>
    <row r="117" s="138" customFormat="1" x14ac:dyDescent="0.25"/>
    <row r="118" s="138" customFormat="1" x14ac:dyDescent="0.25"/>
    <row r="119" s="138" customFormat="1" x14ac:dyDescent="0.25"/>
    <row r="120" s="138" customFormat="1" x14ac:dyDescent="0.25"/>
    <row r="121" s="138" customFormat="1" x14ac:dyDescent="0.25"/>
    <row r="122" s="138" customFormat="1" x14ac:dyDescent="0.25"/>
    <row r="123" s="138" customFormat="1" x14ac:dyDescent="0.25"/>
    <row r="124" s="138" customFormat="1" x14ac:dyDescent="0.25"/>
    <row r="125" s="138" customFormat="1" x14ac:dyDescent="0.25"/>
    <row r="126" s="138" customFormat="1" x14ac:dyDescent="0.25"/>
    <row r="127" s="138" customFormat="1" x14ac:dyDescent="0.25"/>
    <row r="128" s="138" customFormat="1" x14ac:dyDescent="0.25"/>
    <row r="129" s="138" customFormat="1" x14ac:dyDescent="0.25"/>
    <row r="130" s="138" customFormat="1" x14ac:dyDescent="0.25"/>
    <row r="131" s="138" customFormat="1" x14ac:dyDescent="0.25"/>
    <row r="132" s="138" customFormat="1" x14ac:dyDescent="0.25"/>
    <row r="133" s="138" customFormat="1" x14ac:dyDescent="0.25"/>
    <row r="134" s="138" customFormat="1" x14ac:dyDescent="0.25"/>
    <row r="135" s="138" customFormat="1" x14ac:dyDescent="0.25"/>
    <row r="136" s="138" customFormat="1" x14ac:dyDescent="0.25"/>
    <row r="137" s="138" customFormat="1" x14ac:dyDescent="0.25"/>
    <row r="138" s="138" customFormat="1" x14ac:dyDescent="0.25"/>
    <row r="139" s="138" customFormat="1" x14ac:dyDescent="0.25"/>
    <row r="140" s="138" customFormat="1" x14ac:dyDescent="0.25"/>
    <row r="141" s="138" customFormat="1" x14ac:dyDescent="0.25"/>
    <row r="142" s="138" customFormat="1" x14ac:dyDescent="0.25"/>
    <row r="143" s="138" customFormat="1" x14ac:dyDescent="0.25"/>
    <row r="144" s="138" customFormat="1" x14ac:dyDescent="0.25"/>
    <row r="145" s="138" customFormat="1" x14ac:dyDescent="0.25"/>
    <row r="146" s="138" customFormat="1" x14ac:dyDescent="0.25"/>
    <row r="147" s="138" customFormat="1" x14ac:dyDescent="0.25"/>
    <row r="148" s="138" customFormat="1" x14ac:dyDescent="0.25"/>
    <row r="149" s="138" customFormat="1" x14ac:dyDescent="0.25"/>
    <row r="150" s="138" customFormat="1" x14ac:dyDescent="0.25"/>
    <row r="151" s="138" customFormat="1" x14ac:dyDescent="0.25"/>
    <row r="152" s="138" customFormat="1" x14ac:dyDescent="0.25"/>
    <row r="153" s="138" customFormat="1" x14ac:dyDescent="0.25"/>
    <row r="154" s="138" customFormat="1" x14ac:dyDescent="0.25"/>
    <row r="155" s="138" customFormat="1" x14ac:dyDescent="0.25"/>
    <row r="156" s="138" customFormat="1" x14ac:dyDescent="0.25"/>
    <row r="157" s="138" customFormat="1" x14ac:dyDescent="0.25"/>
    <row r="158" s="138" customFormat="1" x14ac:dyDescent="0.25"/>
    <row r="159" s="138" customFormat="1" x14ac:dyDescent="0.25"/>
    <row r="160" s="138" customFormat="1" x14ac:dyDescent="0.25"/>
    <row r="161" s="138" customFormat="1" x14ac:dyDescent="0.25"/>
    <row r="162" s="138" customFormat="1" x14ac:dyDescent="0.25"/>
    <row r="163" s="138" customFormat="1" x14ac:dyDescent="0.25"/>
    <row r="164" s="138" customFormat="1" x14ac:dyDescent="0.25"/>
    <row r="165" s="138" customFormat="1" x14ac:dyDescent="0.25"/>
    <row r="166" s="138" customFormat="1" x14ac:dyDescent="0.25"/>
    <row r="167" s="138" customFormat="1" x14ac:dyDescent="0.25"/>
    <row r="168" s="138" customFormat="1" x14ac:dyDescent="0.25"/>
    <row r="169" s="138" customFormat="1" x14ac:dyDescent="0.25"/>
    <row r="170" s="138" customFormat="1" x14ac:dyDescent="0.25"/>
    <row r="171" s="138" customFormat="1" x14ac:dyDescent="0.25"/>
    <row r="172" s="138" customFormat="1" x14ac:dyDescent="0.25"/>
    <row r="173" s="138" customFormat="1" x14ac:dyDescent="0.25"/>
    <row r="174" s="138" customFormat="1" x14ac:dyDescent="0.25"/>
    <row r="175" s="138" customFormat="1" x14ac:dyDescent="0.25"/>
    <row r="176" s="138" customFormat="1" x14ac:dyDescent="0.25"/>
    <row r="177" s="138" customFormat="1" x14ac:dyDescent="0.25"/>
    <row r="178" s="138" customFormat="1" x14ac:dyDescent="0.25"/>
    <row r="179" s="138" customFormat="1" x14ac:dyDescent="0.25"/>
    <row r="180" s="138" customFormat="1" x14ac:dyDescent="0.25"/>
    <row r="181" s="138" customFormat="1" x14ac:dyDescent="0.25"/>
    <row r="182" s="138" customFormat="1" x14ac:dyDescent="0.25"/>
    <row r="183" s="138" customFormat="1" x14ac:dyDescent="0.25"/>
    <row r="184" s="138" customFormat="1" x14ac:dyDescent="0.25"/>
    <row r="185" s="138" customFormat="1" x14ac:dyDescent="0.25"/>
    <row r="186" s="138" customFormat="1" x14ac:dyDescent="0.25"/>
    <row r="187" s="138" customFormat="1" x14ac:dyDescent="0.25"/>
    <row r="188" s="138" customFormat="1" x14ac:dyDescent="0.25"/>
    <row r="189" s="138" customFormat="1" x14ac:dyDescent="0.25"/>
    <row r="190" s="138" customFormat="1" x14ac:dyDescent="0.25"/>
    <row r="191" s="138" customFormat="1" x14ac:dyDescent="0.25"/>
    <row r="192" s="138" customFormat="1" x14ac:dyDescent="0.25"/>
    <row r="193" s="138" customFormat="1" x14ac:dyDescent="0.25"/>
    <row r="194" s="138" customFormat="1" x14ac:dyDescent="0.25"/>
    <row r="195" s="138" customFormat="1" x14ac:dyDescent="0.25"/>
    <row r="196" s="138" customFormat="1" x14ac:dyDescent="0.25"/>
    <row r="197" s="138" customFormat="1" x14ac:dyDescent="0.25"/>
    <row r="198" s="138" customFormat="1" x14ac:dyDescent="0.25"/>
    <row r="199" s="138" customFormat="1" x14ac:dyDescent="0.25"/>
    <row r="200" s="138" customFormat="1" x14ac:dyDescent="0.25"/>
    <row r="201" s="138" customFormat="1" x14ac:dyDescent="0.25"/>
    <row r="202" s="138" customFormat="1" x14ac:dyDescent="0.25"/>
    <row r="203" s="138" customFormat="1" x14ac:dyDescent="0.25"/>
    <row r="204" s="138" customFormat="1" x14ac:dyDescent="0.25"/>
    <row r="205" s="138" customFormat="1" x14ac:dyDescent="0.25"/>
    <row r="206" s="138" customFormat="1" x14ac:dyDescent="0.25"/>
    <row r="207" s="138" customFormat="1" x14ac:dyDescent="0.25"/>
    <row r="208" s="138" customFormat="1" x14ac:dyDescent="0.25"/>
    <row r="209" s="138" customFormat="1" x14ac:dyDescent="0.25"/>
    <row r="210" s="138" customFormat="1" x14ac:dyDescent="0.25"/>
    <row r="211" s="138" customFormat="1" x14ac:dyDescent="0.25"/>
    <row r="212" s="138" customFormat="1" x14ac:dyDescent="0.25"/>
    <row r="213" s="138" customFormat="1" x14ac:dyDescent="0.25"/>
    <row r="214" s="138" customFormat="1" x14ac:dyDescent="0.25"/>
    <row r="215" s="138" customFormat="1" x14ac:dyDescent="0.25"/>
    <row r="216" s="138" customFormat="1" x14ac:dyDescent="0.25"/>
    <row r="217" s="138" customFormat="1" x14ac:dyDescent="0.25"/>
    <row r="218" s="138" customFormat="1" x14ac:dyDescent="0.25"/>
    <row r="219" s="138" customFormat="1" x14ac:dyDescent="0.25"/>
    <row r="220" s="138" customFormat="1" x14ac:dyDescent="0.25"/>
    <row r="221" s="138" customFormat="1" x14ac:dyDescent="0.25"/>
    <row r="222" s="138" customFormat="1" x14ac:dyDescent="0.25"/>
    <row r="223" s="138" customFormat="1" x14ac:dyDescent="0.25"/>
    <row r="224" s="138" customFormat="1" x14ac:dyDescent="0.25"/>
    <row r="225" s="138" customFormat="1" x14ac:dyDescent="0.25"/>
    <row r="226" s="138" customFormat="1" x14ac:dyDescent="0.25"/>
    <row r="227" s="138" customFormat="1" x14ac:dyDescent="0.25"/>
    <row r="228" s="138" customFormat="1" x14ac:dyDescent="0.25"/>
    <row r="229" s="138" customFormat="1" x14ac:dyDescent="0.25"/>
    <row r="230" s="138" customFormat="1" x14ac:dyDescent="0.25"/>
    <row r="231" s="138" customFormat="1" x14ac:dyDescent="0.25"/>
    <row r="232" s="138" customFormat="1" x14ac:dyDescent="0.25"/>
    <row r="233" s="138" customFormat="1" x14ac:dyDescent="0.25"/>
    <row r="234" s="138" customFormat="1" x14ac:dyDescent="0.25"/>
    <row r="235" s="138" customFormat="1" x14ac:dyDescent="0.25"/>
    <row r="236" s="138" customFormat="1" x14ac:dyDescent="0.25"/>
    <row r="237" s="138" customFormat="1" x14ac:dyDescent="0.25"/>
    <row r="238" s="138" customFormat="1" x14ac:dyDescent="0.25"/>
    <row r="239" s="138" customFormat="1" x14ac:dyDescent="0.25"/>
    <row r="240" s="138" customFormat="1" x14ac:dyDescent="0.25"/>
    <row r="241" s="138" customFormat="1" x14ac:dyDescent="0.25"/>
    <row r="242" s="138" customFormat="1" x14ac:dyDescent="0.25"/>
    <row r="243" s="138" customFormat="1" x14ac:dyDescent="0.25"/>
    <row r="244" s="138" customFormat="1" x14ac:dyDescent="0.25"/>
    <row r="245" s="138" customFormat="1" x14ac:dyDescent="0.25"/>
    <row r="246" s="138" customFormat="1" x14ac:dyDescent="0.25"/>
    <row r="247" s="138" customFormat="1" x14ac:dyDescent="0.25"/>
    <row r="248" s="138" customFormat="1" x14ac:dyDescent="0.25"/>
    <row r="249" s="138" customFormat="1" x14ac:dyDescent="0.25"/>
    <row r="250" s="138" customFormat="1" x14ac:dyDescent="0.25"/>
    <row r="251" s="138" customFormat="1" x14ac:dyDescent="0.25"/>
    <row r="252" s="138" customFormat="1" x14ac:dyDescent="0.25"/>
    <row r="253" s="138" customFormat="1" x14ac:dyDescent="0.25"/>
    <row r="254" s="138" customFormat="1" x14ac:dyDescent="0.25"/>
    <row r="255" s="138" customFormat="1" x14ac:dyDescent="0.25"/>
    <row r="256" s="138" customFormat="1" x14ac:dyDescent="0.25"/>
    <row r="257" s="138" customFormat="1" x14ac:dyDescent="0.25"/>
    <row r="258" s="138" customFormat="1" x14ac:dyDescent="0.25"/>
    <row r="259" s="138" customFormat="1" x14ac:dyDescent="0.25"/>
    <row r="260" s="138" customFormat="1" x14ac:dyDescent="0.25"/>
    <row r="261" s="138" customFormat="1" x14ac:dyDescent="0.25"/>
    <row r="262" s="138" customFormat="1" x14ac:dyDescent="0.25"/>
    <row r="263" s="138" customFormat="1" x14ac:dyDescent="0.25"/>
    <row r="264" s="138" customFormat="1" x14ac:dyDescent="0.25"/>
    <row r="265" s="138" customFormat="1" x14ac:dyDescent="0.25"/>
    <row r="266" s="138" customFormat="1" x14ac:dyDescent="0.25"/>
    <row r="267" s="138" customFormat="1" x14ac:dyDescent="0.25"/>
    <row r="268" s="138" customFormat="1" x14ac:dyDescent="0.25"/>
    <row r="269" s="138" customFormat="1" x14ac:dyDescent="0.25"/>
    <row r="270" s="138" customFormat="1" x14ac:dyDescent="0.25"/>
    <row r="271" s="138" customFormat="1" x14ac:dyDescent="0.25"/>
    <row r="272" s="138" customFormat="1" x14ac:dyDescent="0.25"/>
    <row r="273" s="138" customFormat="1" x14ac:dyDescent="0.25"/>
    <row r="274" s="138" customFormat="1" x14ac:dyDescent="0.25"/>
    <row r="275" s="138" customFormat="1" x14ac:dyDescent="0.25"/>
    <row r="276" s="138" customFormat="1" x14ac:dyDescent="0.25"/>
    <row r="277" s="138" customFormat="1" x14ac:dyDescent="0.25"/>
    <row r="278" s="138" customFormat="1" x14ac:dyDescent="0.25"/>
    <row r="279" s="138" customFormat="1" x14ac:dyDescent="0.25"/>
    <row r="280" s="138" customFormat="1" x14ac:dyDescent="0.25"/>
    <row r="281" s="138" customFormat="1" x14ac:dyDescent="0.25"/>
    <row r="282" s="138" customFormat="1" x14ac:dyDescent="0.25"/>
    <row r="283" s="138" customFormat="1" x14ac:dyDescent="0.25"/>
    <row r="284" s="138" customFormat="1" x14ac:dyDescent="0.25"/>
    <row r="285" s="138" customFormat="1" x14ac:dyDescent="0.25"/>
    <row r="286" s="138" customFormat="1" x14ac:dyDescent="0.25"/>
    <row r="287" s="138" customFormat="1" x14ac:dyDescent="0.25"/>
    <row r="288" s="138" customFormat="1" x14ac:dyDescent="0.25"/>
    <row r="289" s="138" customFormat="1" x14ac:dyDescent="0.25"/>
    <row r="290" s="138" customFormat="1" x14ac:dyDescent="0.25"/>
    <row r="291" s="138" customFormat="1" x14ac:dyDescent="0.25"/>
    <row r="292" s="138" customFormat="1" x14ac:dyDescent="0.25"/>
    <row r="293" s="138" customFormat="1" x14ac:dyDescent="0.25"/>
    <row r="294" s="138" customFormat="1" x14ac:dyDescent="0.25"/>
    <row r="295" s="138" customFormat="1" x14ac:dyDescent="0.25"/>
    <row r="296" s="138" customFormat="1" x14ac:dyDescent="0.25"/>
    <row r="297" s="138" customFormat="1" x14ac:dyDescent="0.25"/>
    <row r="298" s="138" customFormat="1" x14ac:dyDescent="0.25"/>
    <row r="299" s="138" customFormat="1" x14ac:dyDescent="0.25"/>
    <row r="300" s="138" customFormat="1" x14ac:dyDescent="0.25"/>
    <row r="301" s="138" customFormat="1" x14ac:dyDescent="0.25"/>
    <row r="302" s="138" customFormat="1" x14ac:dyDescent="0.25"/>
    <row r="303" s="138" customFormat="1" x14ac:dyDescent="0.25"/>
    <row r="304" s="138" customFormat="1" x14ac:dyDescent="0.25"/>
    <row r="305" s="138" customFormat="1" x14ac:dyDescent="0.25"/>
    <row r="306" s="138" customFormat="1" x14ac:dyDescent="0.25"/>
    <row r="307" s="138" customFormat="1" x14ac:dyDescent="0.25"/>
    <row r="308" s="138" customFormat="1" x14ac:dyDescent="0.25"/>
    <row r="309" s="138" customFormat="1" x14ac:dyDescent="0.25"/>
    <row r="310" s="138" customFormat="1" x14ac:dyDescent="0.25"/>
    <row r="311" s="138" customFormat="1" x14ac:dyDescent="0.25"/>
    <row r="312" s="138" customFormat="1" x14ac:dyDescent="0.25"/>
    <row r="313" s="138" customFormat="1" x14ac:dyDescent="0.25"/>
    <row r="314" s="138" customFormat="1" x14ac:dyDescent="0.25"/>
    <row r="315" s="138" customFormat="1" x14ac:dyDescent="0.25"/>
    <row r="316" s="138" customFormat="1" x14ac:dyDescent="0.25"/>
    <row r="317" s="138" customFormat="1" x14ac:dyDescent="0.25"/>
    <row r="318" s="138" customFormat="1" x14ac:dyDescent="0.25"/>
    <row r="319" s="138" customFormat="1" x14ac:dyDescent="0.25"/>
    <row r="320" s="138" customFormat="1" x14ac:dyDescent="0.25"/>
    <row r="321" s="138" customFormat="1" x14ac:dyDescent="0.25"/>
    <row r="322" s="138" customFormat="1" x14ac:dyDescent="0.25"/>
    <row r="323" s="138" customFormat="1" x14ac:dyDescent="0.25"/>
    <row r="324" s="138" customFormat="1" x14ac:dyDescent="0.25"/>
    <row r="325" s="138" customFormat="1" x14ac:dyDescent="0.25"/>
    <row r="326" s="138" customFormat="1" x14ac:dyDescent="0.25"/>
    <row r="327" s="138" customFormat="1" x14ac:dyDescent="0.25"/>
    <row r="328" s="138" customFormat="1" x14ac:dyDescent="0.25"/>
    <row r="329" s="138" customFormat="1" x14ac:dyDescent="0.25"/>
    <row r="330" s="138" customFormat="1" x14ac:dyDescent="0.25"/>
    <row r="331" s="138" customFormat="1" x14ac:dyDescent="0.25"/>
    <row r="332" s="138" customFormat="1" x14ac:dyDescent="0.25"/>
    <row r="333" s="138" customFormat="1" x14ac:dyDescent="0.25"/>
    <row r="334" s="138" customFormat="1" x14ac:dyDescent="0.25"/>
    <row r="335" s="138" customFormat="1" x14ac:dyDescent="0.25"/>
    <row r="336" s="138" customFormat="1" x14ac:dyDescent="0.25"/>
    <row r="337" s="138" customFormat="1" x14ac:dyDescent="0.25"/>
    <row r="338" s="138" customFormat="1" x14ac:dyDescent="0.25"/>
    <row r="339" s="138" customFormat="1" x14ac:dyDescent="0.25"/>
    <row r="340" s="138" customFormat="1" x14ac:dyDescent="0.25"/>
    <row r="341" s="138" customFormat="1" x14ac:dyDescent="0.25"/>
    <row r="342" s="138" customFormat="1" x14ac:dyDescent="0.25"/>
    <row r="343" s="138" customFormat="1" x14ac:dyDescent="0.25"/>
    <row r="344" s="138" customFormat="1" x14ac:dyDescent="0.25"/>
    <row r="345" s="138" customFormat="1" x14ac:dyDescent="0.25"/>
    <row r="346" s="138" customFormat="1" x14ac:dyDescent="0.25"/>
    <row r="347" s="138" customFormat="1" x14ac:dyDescent="0.25"/>
    <row r="348" s="138" customFormat="1" x14ac:dyDescent="0.25"/>
    <row r="349" s="138" customFormat="1" x14ac:dyDescent="0.25"/>
    <row r="350" s="138" customFormat="1" x14ac:dyDescent="0.25"/>
    <row r="351" s="138" customFormat="1" x14ac:dyDescent="0.25"/>
    <row r="352" s="138" customFormat="1" x14ac:dyDescent="0.25"/>
    <row r="353" s="138" customFormat="1" x14ac:dyDescent="0.25"/>
    <row r="354" s="138" customFormat="1" x14ac:dyDescent="0.25"/>
    <row r="355" s="138" customFormat="1" x14ac:dyDescent="0.25"/>
    <row r="356" s="138" customFormat="1" x14ac:dyDescent="0.25"/>
    <row r="357" s="138" customFormat="1" x14ac:dyDescent="0.25"/>
    <row r="358" s="138" customFormat="1" x14ac:dyDescent="0.25"/>
    <row r="359" s="138" customFormat="1" x14ac:dyDescent="0.25"/>
    <row r="360" s="138" customFormat="1" x14ac:dyDescent="0.25"/>
    <row r="361" s="138" customFormat="1" x14ac:dyDescent="0.25"/>
    <row r="362" s="138" customFormat="1" x14ac:dyDescent="0.25"/>
    <row r="363" s="138" customFormat="1" x14ac:dyDescent="0.25"/>
    <row r="364" s="138" customFormat="1" x14ac:dyDescent="0.25"/>
    <row r="365" s="138" customFormat="1" x14ac:dyDescent="0.25"/>
    <row r="366" s="138" customFormat="1" x14ac:dyDescent="0.25"/>
    <row r="367" s="138" customFormat="1" x14ac:dyDescent="0.25"/>
    <row r="368" s="138" customFormat="1" x14ac:dyDescent="0.25"/>
    <row r="369" s="138" customFormat="1" x14ac:dyDescent="0.25"/>
    <row r="370" s="138" customFormat="1" x14ac:dyDescent="0.25"/>
    <row r="371" s="138" customFormat="1" x14ac:dyDescent="0.25"/>
    <row r="372" s="138" customFormat="1" x14ac:dyDescent="0.25"/>
    <row r="373" s="138" customFormat="1" x14ac:dyDescent="0.25"/>
    <row r="374" s="138" customFormat="1" x14ac:dyDescent="0.25"/>
    <row r="375" s="138" customFormat="1" x14ac:dyDescent="0.25"/>
    <row r="376" s="138" customFormat="1" x14ac:dyDescent="0.25"/>
    <row r="377" s="138" customFormat="1" x14ac:dyDescent="0.25"/>
    <row r="378" s="138" customFormat="1" x14ac:dyDescent="0.25"/>
    <row r="379" s="138" customFormat="1" x14ac:dyDescent="0.25"/>
    <row r="380" s="138" customFormat="1" x14ac:dyDescent="0.25"/>
    <row r="381" s="138" customFormat="1" x14ac:dyDescent="0.25"/>
    <row r="382" s="138" customFormat="1" x14ac:dyDescent="0.25"/>
    <row r="383" s="138" customFormat="1" x14ac:dyDescent="0.25"/>
    <row r="384" s="138" customFormat="1" x14ac:dyDescent="0.25"/>
    <row r="385" s="138" customFormat="1" x14ac:dyDescent="0.25"/>
    <row r="386" s="138" customFormat="1" x14ac:dyDescent="0.25"/>
    <row r="387" s="138" customFormat="1" x14ac:dyDescent="0.25"/>
    <row r="388" s="138" customFormat="1" x14ac:dyDescent="0.25"/>
    <row r="389" s="138" customFormat="1" x14ac:dyDescent="0.25"/>
    <row r="390" s="138" customFormat="1" x14ac:dyDescent="0.25"/>
    <row r="391" s="138" customFormat="1" x14ac:dyDescent="0.25"/>
    <row r="392" s="138" customFormat="1" x14ac:dyDescent="0.25"/>
    <row r="393" s="138" customFormat="1" x14ac:dyDescent="0.25"/>
    <row r="394" s="138" customFormat="1" x14ac:dyDescent="0.25"/>
    <row r="395" s="138" customFormat="1" x14ac:dyDescent="0.25"/>
    <row r="396" s="138" customFormat="1" x14ac:dyDescent="0.25"/>
    <row r="397" s="138" customFormat="1" x14ac:dyDescent="0.25"/>
    <row r="398" s="138" customFormat="1" x14ac:dyDescent="0.25"/>
    <row r="399" s="138" customFormat="1" x14ac:dyDescent="0.25"/>
    <row r="400" s="138" customFormat="1" x14ac:dyDescent="0.25"/>
    <row r="401" s="138" customFormat="1" x14ac:dyDescent="0.25"/>
    <row r="402" s="138" customFormat="1" x14ac:dyDescent="0.25"/>
    <row r="403" s="138" customFormat="1" x14ac:dyDescent="0.25"/>
    <row r="404" s="138" customFormat="1" x14ac:dyDescent="0.25"/>
    <row r="405" s="138" customFormat="1" x14ac:dyDescent="0.25"/>
    <row r="406" s="138" customFormat="1" x14ac:dyDescent="0.25"/>
    <row r="407" s="138" customFormat="1" x14ac:dyDescent="0.25"/>
    <row r="408" s="138" customFormat="1" x14ac:dyDescent="0.25"/>
    <row r="409" s="138" customFormat="1" x14ac:dyDescent="0.25"/>
    <row r="410" s="138" customFormat="1" x14ac:dyDescent="0.25"/>
    <row r="411" s="138" customFormat="1" x14ac:dyDescent="0.25"/>
    <row r="412" s="138" customFormat="1" x14ac:dyDescent="0.25"/>
    <row r="413" s="138" customFormat="1" x14ac:dyDescent="0.25"/>
    <row r="414" s="138" customFormat="1" x14ac:dyDescent="0.25"/>
    <row r="415" s="138" customFormat="1" x14ac:dyDescent="0.25"/>
    <row r="416" s="138" customFormat="1" x14ac:dyDescent="0.25"/>
    <row r="417" s="138" customFormat="1" x14ac:dyDescent="0.25"/>
    <row r="418" s="138" customFormat="1" x14ac:dyDescent="0.25"/>
    <row r="419" s="138" customFormat="1" x14ac:dyDescent="0.25"/>
    <row r="420" s="138" customFormat="1" x14ac:dyDescent="0.25"/>
    <row r="421" s="138" customFormat="1" x14ac:dyDescent="0.25"/>
    <row r="422" s="138" customFormat="1" x14ac:dyDescent="0.25"/>
    <row r="423" s="138" customFormat="1" x14ac:dyDescent="0.25"/>
    <row r="424" s="138" customFormat="1" x14ac:dyDescent="0.25"/>
    <row r="425" s="138" customFormat="1" x14ac:dyDescent="0.25"/>
    <row r="426" s="138" customFormat="1" x14ac:dyDescent="0.25"/>
    <row r="427" s="138" customFormat="1" x14ac:dyDescent="0.25"/>
    <row r="428" s="138" customFormat="1" x14ac:dyDescent="0.25"/>
    <row r="429" s="138" customFormat="1" x14ac:dyDescent="0.25"/>
    <row r="430" s="138" customFormat="1" x14ac:dyDescent="0.25"/>
    <row r="431" s="138" customFormat="1" x14ac:dyDescent="0.25"/>
    <row r="432" s="138" customFormat="1" x14ac:dyDescent="0.25"/>
    <row r="433" s="138" customFormat="1" x14ac:dyDescent="0.25"/>
    <row r="434" s="138" customFormat="1" x14ac:dyDescent="0.25"/>
    <row r="435" s="138" customFormat="1" x14ac:dyDescent="0.25"/>
    <row r="436" s="138" customFormat="1" x14ac:dyDescent="0.25"/>
    <row r="437" s="138" customFormat="1" x14ac:dyDescent="0.25"/>
    <row r="438" s="138" customFormat="1" x14ac:dyDescent="0.25"/>
    <row r="439" s="138" customFormat="1" x14ac:dyDescent="0.25"/>
    <row r="440" s="138" customFormat="1" x14ac:dyDescent="0.25"/>
    <row r="441" s="138" customFormat="1" x14ac:dyDescent="0.25"/>
    <row r="442" s="138" customFormat="1" x14ac:dyDescent="0.25"/>
    <row r="443" s="138" customFormat="1" x14ac:dyDescent="0.25"/>
    <row r="444" s="138" customFormat="1" x14ac:dyDescent="0.25"/>
    <row r="445" s="138" customFormat="1" x14ac:dyDescent="0.25"/>
    <row r="446" s="138" customFormat="1" x14ac:dyDescent="0.25"/>
    <row r="447" s="138" customFormat="1" x14ac:dyDescent="0.25"/>
    <row r="448" s="138" customFormat="1" x14ac:dyDescent="0.25"/>
    <row r="449" s="138" customFormat="1" x14ac:dyDescent="0.25"/>
    <row r="450" s="138" customFormat="1" x14ac:dyDescent="0.25"/>
    <row r="451" s="138" customFormat="1" x14ac:dyDescent="0.25"/>
    <row r="452" s="138" customFormat="1" x14ac:dyDescent="0.25"/>
    <row r="453" s="138" customFormat="1" x14ac:dyDescent="0.25"/>
    <row r="454" s="138" customFormat="1" x14ac:dyDescent="0.25"/>
    <row r="455" s="138" customFormat="1" x14ac:dyDescent="0.25"/>
    <row r="456" s="138" customFormat="1" x14ac:dyDescent="0.25"/>
    <row r="457" s="138" customFormat="1" x14ac:dyDescent="0.25"/>
    <row r="458" s="138" customFormat="1" x14ac:dyDescent="0.25"/>
    <row r="459" s="138" customFormat="1" x14ac:dyDescent="0.25"/>
    <row r="460" s="138" customFormat="1" x14ac:dyDescent="0.25"/>
    <row r="461" s="138" customFormat="1" x14ac:dyDescent="0.25"/>
    <row r="462" s="138" customFormat="1" x14ac:dyDescent="0.25"/>
    <row r="463" s="138" customFormat="1" x14ac:dyDescent="0.25"/>
    <row r="464" s="138" customFormat="1" x14ac:dyDescent="0.25"/>
    <row r="465" s="138" customFormat="1" x14ac:dyDescent="0.25"/>
    <row r="466" s="138" customFormat="1" x14ac:dyDescent="0.25"/>
    <row r="467" s="138" customFormat="1" x14ac:dyDescent="0.25"/>
    <row r="468" s="138" customFormat="1" x14ac:dyDescent="0.25"/>
    <row r="469" s="138" customFormat="1" x14ac:dyDescent="0.25"/>
    <row r="470" s="138" customFormat="1" x14ac:dyDescent="0.25"/>
    <row r="471" s="138" customFormat="1" x14ac:dyDescent="0.25"/>
    <row r="472" s="138" customFormat="1" x14ac:dyDescent="0.25"/>
    <row r="473" s="138" customFormat="1" x14ac:dyDescent="0.25"/>
    <row r="474" s="138" customFormat="1" x14ac:dyDescent="0.25"/>
    <row r="475" s="138" customFormat="1" x14ac:dyDescent="0.25"/>
    <row r="476" s="138" customFormat="1" x14ac:dyDescent="0.25"/>
    <row r="477" s="138" customFormat="1" x14ac:dyDescent="0.25"/>
    <row r="478" s="138" customFormat="1" x14ac:dyDescent="0.25"/>
    <row r="479" s="138" customFormat="1" x14ac:dyDescent="0.25"/>
    <row r="480" s="138" customFormat="1" x14ac:dyDescent="0.25"/>
    <row r="481" s="138" customFormat="1" x14ac:dyDescent="0.25"/>
    <row r="482" s="138" customFormat="1" x14ac:dyDescent="0.25"/>
    <row r="483" s="138" customFormat="1" x14ac:dyDescent="0.25"/>
    <row r="484" s="138" customFormat="1" x14ac:dyDescent="0.25"/>
    <row r="485" s="138" customFormat="1" x14ac:dyDescent="0.25"/>
    <row r="486" s="138" customFormat="1" x14ac:dyDescent="0.25"/>
    <row r="487" s="138" customFormat="1" x14ac:dyDescent="0.25"/>
    <row r="488" s="138" customFormat="1" x14ac:dyDescent="0.25"/>
    <row r="489" s="138" customFormat="1" x14ac:dyDescent="0.25"/>
    <row r="490" s="138" customFormat="1" x14ac:dyDescent="0.25"/>
    <row r="491" s="138" customFormat="1" x14ac:dyDescent="0.25"/>
    <row r="492" s="138" customFormat="1" x14ac:dyDescent="0.25"/>
    <row r="493" s="138" customFormat="1" x14ac:dyDescent="0.25"/>
    <row r="494" s="138" customFormat="1" x14ac:dyDescent="0.25"/>
    <row r="495" s="138" customFormat="1" x14ac:dyDescent="0.25"/>
    <row r="496" s="138" customFormat="1" x14ac:dyDescent="0.25"/>
    <row r="497" s="138" customFormat="1" x14ac:dyDescent="0.25"/>
    <row r="498" s="138" customFormat="1" x14ac:dyDescent="0.25"/>
    <row r="499" s="138" customFormat="1" x14ac:dyDescent="0.25"/>
    <row r="500" s="138" customFormat="1" x14ac:dyDescent="0.25"/>
    <row r="501" s="138" customFormat="1" x14ac:dyDescent="0.25"/>
    <row r="502" s="138" customFormat="1" x14ac:dyDescent="0.25"/>
    <row r="503" s="138" customFormat="1" x14ac:dyDescent="0.25"/>
    <row r="504" s="138" customFormat="1" x14ac:dyDescent="0.25"/>
    <row r="505" s="138" customFormat="1" x14ac:dyDescent="0.25"/>
    <row r="506" s="138" customFormat="1" x14ac:dyDescent="0.25"/>
    <row r="507" s="138" customFormat="1" x14ac:dyDescent="0.25"/>
    <row r="508" s="138" customFormat="1" x14ac:dyDescent="0.25"/>
    <row r="509" s="138" customFormat="1" x14ac:dyDescent="0.25"/>
    <row r="510" s="138" customFormat="1" x14ac:dyDescent="0.25"/>
    <row r="511" s="138" customFormat="1" x14ac:dyDescent="0.25"/>
    <row r="512" s="138" customFormat="1" x14ac:dyDescent="0.25"/>
    <row r="513" s="138" customFormat="1" x14ac:dyDescent="0.25"/>
    <row r="514" s="138" customFormat="1" x14ac:dyDescent="0.25"/>
    <row r="515" s="138" customFormat="1" x14ac:dyDescent="0.25"/>
    <row r="516" s="138" customFormat="1" x14ac:dyDescent="0.25"/>
    <row r="517" s="138" customFormat="1" x14ac:dyDescent="0.25"/>
    <row r="518" s="138" customFormat="1" x14ac:dyDescent="0.25"/>
    <row r="519" s="138" customFormat="1" x14ac:dyDescent="0.25"/>
    <row r="520" s="138" customFormat="1" x14ac:dyDescent="0.25"/>
    <row r="521" s="138" customFormat="1" x14ac:dyDescent="0.25"/>
    <row r="522" s="138" customFormat="1" x14ac:dyDescent="0.25"/>
    <row r="523" s="138" customFormat="1" x14ac:dyDescent="0.25"/>
    <row r="524" s="138" customFormat="1" x14ac:dyDescent="0.25"/>
    <row r="525" s="138" customFormat="1" x14ac:dyDescent="0.25"/>
    <row r="526" s="138" customFormat="1" x14ac:dyDescent="0.25"/>
    <row r="527" s="138" customFormat="1" x14ac:dyDescent="0.25"/>
    <row r="528" s="138" customFormat="1" x14ac:dyDescent="0.25"/>
    <row r="529" s="138" customFormat="1" x14ac:dyDescent="0.25"/>
    <row r="530" s="138" customFormat="1" x14ac:dyDescent="0.25"/>
    <row r="531" s="138" customFormat="1" x14ac:dyDescent="0.25"/>
    <row r="532" s="138" customFormat="1" x14ac:dyDescent="0.25"/>
    <row r="533" s="138" customFormat="1" x14ac:dyDescent="0.25"/>
    <row r="534" s="138" customFormat="1" x14ac:dyDescent="0.25"/>
    <row r="535" s="138" customFormat="1" x14ac:dyDescent="0.25"/>
    <row r="536" s="138" customFormat="1" x14ac:dyDescent="0.25"/>
    <row r="537" s="138" customFormat="1" x14ac:dyDescent="0.25"/>
    <row r="538" s="138" customFormat="1" x14ac:dyDescent="0.25"/>
    <row r="539" s="138" customFormat="1" x14ac:dyDescent="0.25"/>
    <row r="540" s="138" customFormat="1" x14ac:dyDescent="0.25"/>
    <row r="541" s="138" customFormat="1" x14ac:dyDescent="0.25"/>
    <row r="542" s="138" customFormat="1" x14ac:dyDescent="0.25"/>
    <row r="543" s="138" customFormat="1" x14ac:dyDescent="0.25"/>
    <row r="544" s="138" customFormat="1" x14ac:dyDescent="0.25"/>
    <row r="545" s="138" customFormat="1" x14ac:dyDescent="0.25"/>
    <row r="546" s="138" customFormat="1" x14ac:dyDescent="0.25"/>
    <row r="547" s="138" customFormat="1" x14ac:dyDescent="0.25"/>
    <row r="548" s="138" customFormat="1" x14ac:dyDescent="0.25"/>
    <row r="549" s="138" customFormat="1" x14ac:dyDescent="0.25"/>
    <row r="550" s="138" customFormat="1" x14ac:dyDescent="0.25"/>
    <row r="551" s="138" customFormat="1" x14ac:dyDescent="0.25"/>
    <row r="552" s="138" customFormat="1" x14ac:dyDescent="0.25"/>
    <row r="553" s="138" customFormat="1" x14ac:dyDescent="0.25"/>
    <row r="554" s="138" customFormat="1" x14ac:dyDescent="0.25"/>
    <row r="555" s="138" customFormat="1" x14ac:dyDescent="0.25"/>
    <row r="556" s="138" customFormat="1" x14ac:dyDescent="0.25"/>
    <row r="557" s="138" customFormat="1" x14ac:dyDescent="0.25"/>
    <row r="558" s="138" customFormat="1" x14ac:dyDescent="0.25"/>
    <row r="559" s="138" customFormat="1" x14ac:dyDescent="0.25"/>
    <row r="560" s="138" customFormat="1" x14ac:dyDescent="0.25"/>
    <row r="561" s="138" customFormat="1" x14ac:dyDescent="0.25"/>
    <row r="562" s="138" customFormat="1" x14ac:dyDescent="0.25"/>
    <row r="563" s="138" customFormat="1" x14ac:dyDescent="0.25"/>
    <row r="564" s="138" customFormat="1" x14ac:dyDescent="0.25"/>
    <row r="565" s="138" customFormat="1" x14ac:dyDescent="0.25"/>
    <row r="566" s="138" customFormat="1" x14ac:dyDescent="0.25"/>
    <row r="567" s="138" customFormat="1" x14ac:dyDescent="0.25"/>
    <row r="568" s="138" customFormat="1" x14ac:dyDescent="0.25"/>
    <row r="569" s="138" customFormat="1" x14ac:dyDescent="0.25"/>
    <row r="570" s="138" customFormat="1" x14ac:dyDescent="0.25"/>
    <row r="571" s="138" customFormat="1" x14ac:dyDescent="0.25"/>
    <row r="572" s="138" customFormat="1" x14ac:dyDescent="0.25"/>
    <row r="573" s="138" customFormat="1" x14ac:dyDescent="0.25"/>
    <row r="574" s="138" customFormat="1" x14ac:dyDescent="0.25"/>
    <row r="575" s="138" customFormat="1" x14ac:dyDescent="0.25"/>
    <row r="576" s="138" customFormat="1" x14ac:dyDescent="0.25"/>
    <row r="577" s="138" customFormat="1" x14ac:dyDescent="0.25"/>
    <row r="578" s="138" customFormat="1" x14ac:dyDescent="0.25"/>
    <row r="579" s="138" customFormat="1" x14ac:dyDescent="0.25"/>
    <row r="580" s="138" customFormat="1" x14ac:dyDescent="0.25"/>
    <row r="581" s="138" customFormat="1" x14ac:dyDescent="0.25"/>
    <row r="582" s="138" customFormat="1" x14ac:dyDescent="0.25"/>
    <row r="583" s="138" customFormat="1" x14ac:dyDescent="0.25"/>
    <row r="584" s="138" customFormat="1" x14ac:dyDescent="0.25"/>
    <row r="585" s="138" customFormat="1" x14ac:dyDescent="0.25"/>
    <row r="586" s="138" customFormat="1" x14ac:dyDescent="0.25"/>
    <row r="587" s="138" customFormat="1" x14ac:dyDescent="0.25"/>
    <row r="588" s="138" customFormat="1" x14ac:dyDescent="0.25"/>
    <row r="589" s="138" customFormat="1" x14ac:dyDescent="0.25"/>
    <row r="590" s="138" customFormat="1" x14ac:dyDescent="0.25"/>
    <row r="591" s="138" customFormat="1" x14ac:dyDescent="0.25"/>
    <row r="592" s="138" customFormat="1" x14ac:dyDescent="0.25"/>
    <row r="593" s="138" customFormat="1" x14ac:dyDescent="0.25"/>
    <row r="594" s="138" customFormat="1" x14ac:dyDescent="0.25"/>
    <row r="595" s="138" customFormat="1" x14ac:dyDescent="0.25"/>
    <row r="596" s="138" customFormat="1" x14ac:dyDescent="0.25"/>
    <row r="597" s="138" customFormat="1" x14ac:dyDescent="0.25"/>
    <row r="598" s="138" customFormat="1" x14ac:dyDescent="0.25"/>
    <row r="599" s="138" customFormat="1" x14ac:dyDescent="0.25"/>
    <row r="600" s="138" customFormat="1" x14ac:dyDescent="0.25"/>
    <row r="601" s="138" customFormat="1" x14ac:dyDescent="0.25"/>
    <row r="602" s="138" customFormat="1" x14ac:dyDescent="0.25"/>
    <row r="603" s="138" customFormat="1" x14ac:dyDescent="0.25"/>
    <row r="604" s="138" customFormat="1" x14ac:dyDescent="0.25"/>
    <row r="605" s="138" customFormat="1" x14ac:dyDescent="0.25"/>
    <row r="606" s="138" customFormat="1" x14ac:dyDescent="0.25"/>
    <row r="607" s="138" customFormat="1" x14ac:dyDescent="0.25"/>
    <row r="608" s="138" customFormat="1" x14ac:dyDescent="0.25"/>
    <row r="609" s="138" customFormat="1" x14ac:dyDescent="0.25"/>
    <row r="610" s="138" customFormat="1" x14ac:dyDescent="0.25"/>
    <row r="611" s="138" customFormat="1" x14ac:dyDescent="0.25"/>
    <row r="612" s="138" customFormat="1" x14ac:dyDescent="0.25"/>
    <row r="613" s="138" customFormat="1" x14ac:dyDescent="0.25"/>
    <row r="614" s="138" customFormat="1" x14ac:dyDescent="0.25"/>
    <row r="615" s="138" customFormat="1" x14ac:dyDescent="0.25"/>
    <row r="616" s="138" customFormat="1" x14ac:dyDescent="0.25"/>
    <row r="617" s="138" customFormat="1" x14ac:dyDescent="0.25"/>
    <row r="618" s="138" customFormat="1" x14ac:dyDescent="0.25"/>
    <row r="619" s="138" customFormat="1" x14ac:dyDescent="0.25"/>
    <row r="620" s="138" customFormat="1" x14ac:dyDescent="0.25"/>
    <row r="621" s="138" customFormat="1" x14ac:dyDescent="0.25"/>
    <row r="622" s="138" customFormat="1" x14ac:dyDescent="0.25"/>
    <row r="623" s="138" customFormat="1" x14ac:dyDescent="0.25"/>
    <row r="624" s="138" customFormat="1" x14ac:dyDescent="0.25"/>
    <row r="625" s="138" customFormat="1" x14ac:dyDescent="0.25"/>
    <row r="626" s="138" customFormat="1" x14ac:dyDescent="0.25"/>
    <row r="627" s="138" customFormat="1" x14ac:dyDescent="0.25"/>
    <row r="628" s="138" customFormat="1" x14ac:dyDescent="0.25"/>
    <row r="629" s="138" customFormat="1" x14ac:dyDescent="0.25"/>
    <row r="630" s="138" customFormat="1" x14ac:dyDescent="0.25"/>
    <row r="631" s="138" customFormat="1" x14ac:dyDescent="0.25"/>
    <row r="632" s="138" customFormat="1" x14ac:dyDescent="0.25"/>
    <row r="633" s="138" customFormat="1" x14ac:dyDescent="0.25"/>
    <row r="634" s="138" customFormat="1" x14ac:dyDescent="0.25"/>
    <row r="635" s="138" customFormat="1" x14ac:dyDescent="0.25"/>
    <row r="636" s="138" customFormat="1" x14ac:dyDescent="0.25"/>
    <row r="637" s="138" customFormat="1" x14ac:dyDescent="0.25"/>
    <row r="638" s="138" customFormat="1" x14ac:dyDescent="0.25"/>
    <row r="639" s="138" customFormat="1" x14ac:dyDescent="0.25"/>
    <row r="640" s="138" customFormat="1" x14ac:dyDescent="0.25"/>
    <row r="641" s="138" customFormat="1" x14ac:dyDescent="0.25"/>
    <row r="642" s="138" customFormat="1" x14ac:dyDescent="0.25"/>
    <row r="643" s="138" customFormat="1" x14ac:dyDescent="0.25"/>
    <row r="644" s="138" customFormat="1" x14ac:dyDescent="0.25"/>
    <row r="645" s="138" customFormat="1" x14ac:dyDescent="0.25"/>
    <row r="646" s="138" customFormat="1" x14ac:dyDescent="0.25"/>
    <row r="647" s="138" customFormat="1" x14ac:dyDescent="0.25"/>
    <row r="648" s="138" customFormat="1" x14ac:dyDescent="0.25"/>
    <row r="649" s="138" customFormat="1" x14ac:dyDescent="0.25"/>
    <row r="650" s="138" customFormat="1" x14ac:dyDescent="0.25"/>
    <row r="651" s="138" customFormat="1" x14ac:dyDescent="0.25"/>
    <row r="652" s="138" customFormat="1" x14ac:dyDescent="0.25"/>
    <row r="653" s="138" customFormat="1" x14ac:dyDescent="0.25"/>
    <row r="654" s="138" customFormat="1" x14ac:dyDescent="0.25"/>
    <row r="655" s="138" customFormat="1" x14ac:dyDescent="0.25"/>
    <row r="656" s="138" customFormat="1" x14ac:dyDescent="0.25"/>
    <row r="657" s="138" customFormat="1" x14ac:dyDescent="0.25"/>
    <row r="658" s="138" customFormat="1" x14ac:dyDescent="0.25"/>
    <row r="659" s="138" customFormat="1" x14ac:dyDescent="0.25"/>
    <row r="660" s="138" customFormat="1" x14ac:dyDescent="0.25"/>
    <row r="661" s="138" customFormat="1" x14ac:dyDescent="0.25"/>
    <row r="662" s="138" customFormat="1" x14ac:dyDescent="0.25"/>
    <row r="663" s="138" customFormat="1" x14ac:dyDescent="0.25"/>
    <row r="664" s="138" customFormat="1" x14ac:dyDescent="0.25"/>
    <row r="665" s="138" customFormat="1" x14ac:dyDescent="0.25"/>
    <row r="666" s="138" customFormat="1" x14ac:dyDescent="0.25"/>
    <row r="667" s="138" customFormat="1" x14ac:dyDescent="0.25"/>
    <row r="668" s="138" customFormat="1" x14ac:dyDescent="0.25"/>
    <row r="669" s="138" customFormat="1" x14ac:dyDescent="0.25"/>
    <row r="670" s="138" customFormat="1" x14ac:dyDescent="0.25"/>
    <row r="671" s="138" customFormat="1" x14ac:dyDescent="0.25"/>
    <row r="672" s="138" customFormat="1" x14ac:dyDescent="0.25"/>
    <row r="673" s="138" customFormat="1" x14ac:dyDescent="0.25"/>
    <row r="674" s="138" customFormat="1" x14ac:dyDescent="0.25"/>
    <row r="675" s="138" customFormat="1" x14ac:dyDescent="0.25"/>
    <row r="676" s="138" customFormat="1" x14ac:dyDescent="0.25"/>
    <row r="677" s="138" customFormat="1" x14ac:dyDescent="0.25"/>
    <row r="678" s="138" customFormat="1" x14ac:dyDescent="0.25"/>
    <row r="679" s="138" customFormat="1" x14ac:dyDescent="0.25"/>
    <row r="680" s="138" customFormat="1" x14ac:dyDescent="0.25"/>
    <row r="681" s="138" customFormat="1" x14ac:dyDescent="0.25"/>
    <row r="682" s="138" customFormat="1" x14ac:dyDescent="0.25"/>
    <row r="683" s="138" customFormat="1" x14ac:dyDescent="0.25"/>
    <row r="684" s="138" customFormat="1" x14ac:dyDescent="0.25"/>
    <row r="685" s="138" customFormat="1" x14ac:dyDescent="0.25"/>
    <row r="686" s="138" customFormat="1" x14ac:dyDescent="0.25"/>
    <row r="687" s="138" customFormat="1" x14ac:dyDescent="0.25"/>
    <row r="688" s="138" customFormat="1" x14ac:dyDescent="0.25"/>
    <row r="689" s="138" customFormat="1" x14ac:dyDescent="0.25"/>
    <row r="690" s="138" customFormat="1" x14ac:dyDescent="0.25"/>
    <row r="691" s="138" customFormat="1" x14ac:dyDescent="0.25"/>
    <row r="692" s="138" customFormat="1" x14ac:dyDescent="0.25"/>
    <row r="693" s="138" customFormat="1" x14ac:dyDescent="0.25"/>
    <row r="694" s="138" customFormat="1" x14ac:dyDescent="0.25"/>
    <row r="695" s="138" customFormat="1" x14ac:dyDescent="0.25"/>
    <row r="696" s="138" customFormat="1" x14ac:dyDescent="0.25"/>
    <row r="697" s="138" customFormat="1" x14ac:dyDescent="0.25"/>
    <row r="698" s="138" customFormat="1" x14ac:dyDescent="0.25"/>
    <row r="699" s="138" customFormat="1" x14ac:dyDescent="0.25"/>
    <row r="700" s="138" customFormat="1" x14ac:dyDescent="0.25"/>
    <row r="701" s="138" customFormat="1" x14ac:dyDescent="0.25"/>
    <row r="702" s="138" customFormat="1" x14ac:dyDescent="0.25"/>
    <row r="703" s="138" customFormat="1" x14ac:dyDescent="0.25"/>
    <row r="704" s="138" customFormat="1" x14ac:dyDescent="0.25"/>
    <row r="705" s="138" customFormat="1" x14ac:dyDescent="0.25"/>
    <row r="706" s="138" customFormat="1" x14ac:dyDescent="0.25"/>
    <row r="707" s="138" customFormat="1" x14ac:dyDescent="0.25"/>
    <row r="708" s="138" customFormat="1" x14ac:dyDescent="0.25"/>
    <row r="709" s="138" customFormat="1" x14ac:dyDescent="0.25"/>
    <row r="710" s="138" customFormat="1" x14ac:dyDescent="0.25"/>
    <row r="711" s="138" customFormat="1" x14ac:dyDescent="0.25"/>
    <row r="712" s="138" customFormat="1" x14ac:dyDescent="0.25"/>
    <row r="713" s="138" customFormat="1" x14ac:dyDescent="0.25"/>
    <row r="714" s="138" customFormat="1" x14ac:dyDescent="0.25"/>
    <row r="715" s="138" customFormat="1" x14ac:dyDescent="0.25"/>
    <row r="716" s="138" customFormat="1" x14ac:dyDescent="0.25"/>
    <row r="717" s="138" customFormat="1" x14ac:dyDescent="0.25"/>
    <row r="718" s="138" customFormat="1" x14ac:dyDescent="0.25"/>
    <row r="719" s="138" customFormat="1" x14ac:dyDescent="0.25"/>
    <row r="720" s="138" customFormat="1" x14ac:dyDescent="0.25"/>
    <row r="721" s="138" customFormat="1" x14ac:dyDescent="0.25"/>
    <row r="722" s="138" customFormat="1" x14ac:dyDescent="0.25"/>
    <row r="723" s="138" customFormat="1" x14ac:dyDescent="0.25"/>
    <row r="724" s="138" customFormat="1" x14ac:dyDescent="0.25"/>
    <row r="725" s="138" customFormat="1" x14ac:dyDescent="0.25"/>
    <row r="726" s="138" customFormat="1" x14ac:dyDescent="0.25"/>
    <row r="727" s="138" customFormat="1" x14ac:dyDescent="0.25"/>
    <row r="728" s="138" customFormat="1" x14ac:dyDescent="0.25"/>
    <row r="729" s="138" customFormat="1" x14ac:dyDescent="0.25"/>
    <row r="730" s="138" customFormat="1" x14ac:dyDescent="0.25"/>
    <row r="731" s="138" customFormat="1" x14ac:dyDescent="0.25"/>
    <row r="732" s="138" customFormat="1" x14ac:dyDescent="0.25"/>
    <row r="733" s="138" customFormat="1" x14ac:dyDescent="0.25"/>
    <row r="734" s="138" customFormat="1" x14ac:dyDescent="0.25"/>
    <row r="735" s="138" customFormat="1" x14ac:dyDescent="0.25"/>
    <row r="736" s="138" customFormat="1" x14ac:dyDescent="0.25"/>
    <row r="737" s="138" customFormat="1" x14ac:dyDescent="0.25"/>
    <row r="738" s="138" customFormat="1" x14ac:dyDescent="0.25"/>
    <row r="739" s="138" customFormat="1" x14ac:dyDescent="0.25"/>
    <row r="740" s="138" customFormat="1" x14ac:dyDescent="0.25"/>
    <row r="741" s="138" customFormat="1" x14ac:dyDescent="0.25"/>
    <row r="742" s="138" customFormat="1" x14ac:dyDescent="0.25"/>
    <row r="743" s="138" customFormat="1" x14ac:dyDescent="0.25"/>
    <row r="744" s="138" customFormat="1" x14ac:dyDescent="0.25"/>
    <row r="745" s="138" customFormat="1" x14ac:dyDescent="0.25"/>
    <row r="746" s="138" customFormat="1" x14ac:dyDescent="0.25"/>
    <row r="747" s="138" customFormat="1" x14ac:dyDescent="0.25"/>
    <row r="748" s="138" customFormat="1" x14ac:dyDescent="0.25"/>
    <row r="749" s="138" customFormat="1" x14ac:dyDescent="0.25"/>
    <row r="750" s="138" customFormat="1" x14ac:dyDescent="0.25"/>
    <row r="751" s="138" customFormat="1" x14ac:dyDescent="0.25"/>
    <row r="752" s="138" customFormat="1" x14ac:dyDescent="0.25"/>
    <row r="753" s="138" customFormat="1" x14ac:dyDescent="0.25"/>
    <row r="754" s="138" customFormat="1" x14ac:dyDescent="0.25"/>
    <row r="755" s="138" customFormat="1" x14ac:dyDescent="0.25"/>
    <row r="756" s="138" customFormat="1" x14ac:dyDescent="0.25"/>
    <row r="757" s="138" customFormat="1" x14ac:dyDescent="0.25"/>
    <row r="758" s="138" customFormat="1" x14ac:dyDescent="0.25"/>
    <row r="759" s="138" customFormat="1" x14ac:dyDescent="0.25"/>
    <row r="760" s="138" customFormat="1" x14ac:dyDescent="0.25"/>
    <row r="761" s="138" customFormat="1" x14ac:dyDescent="0.25"/>
    <row r="762" s="138" customFormat="1" x14ac:dyDescent="0.25"/>
    <row r="763" s="138" customFormat="1" x14ac:dyDescent="0.25"/>
    <row r="764" s="138" customFormat="1" x14ac:dyDescent="0.25"/>
    <row r="765" s="138" customFormat="1" x14ac:dyDescent="0.25"/>
    <row r="766" s="138" customFormat="1" x14ac:dyDescent="0.25"/>
    <row r="767" s="138" customFormat="1" x14ac:dyDescent="0.25"/>
    <row r="768" s="138" customFormat="1" x14ac:dyDescent="0.25"/>
    <row r="769" s="138" customFormat="1" x14ac:dyDescent="0.25"/>
    <row r="770" s="138" customFormat="1" x14ac:dyDescent="0.25"/>
    <row r="771" s="138" customFormat="1" x14ac:dyDescent="0.25"/>
    <row r="772" s="138" customFormat="1" x14ac:dyDescent="0.25"/>
    <row r="773" s="138" customFormat="1" x14ac:dyDescent="0.25"/>
    <row r="774" s="138" customFormat="1" x14ac:dyDescent="0.25"/>
    <row r="775" s="138" customFormat="1" x14ac:dyDescent="0.25"/>
    <row r="776" s="138" customFormat="1" x14ac:dyDescent="0.25"/>
    <row r="777" s="138" customFormat="1" x14ac:dyDescent="0.25"/>
    <row r="778" s="138" customFormat="1" x14ac:dyDescent="0.25"/>
    <row r="779" s="138" customFormat="1" x14ac:dyDescent="0.25"/>
    <row r="780" s="138" customFormat="1" x14ac:dyDescent="0.25"/>
    <row r="781" s="138" customFormat="1" x14ac:dyDescent="0.25"/>
    <row r="782" s="138" customFormat="1" x14ac:dyDescent="0.25"/>
    <row r="783" s="138" customFormat="1" x14ac:dyDescent="0.25"/>
    <row r="784" s="138" customFormat="1" x14ac:dyDescent="0.25"/>
    <row r="785" s="138" customFormat="1" x14ac:dyDescent="0.25"/>
    <row r="786" s="138" customFormat="1" x14ac:dyDescent="0.25"/>
    <row r="787" s="138" customFormat="1" x14ac:dyDescent="0.25"/>
    <row r="788" s="138" customFormat="1" x14ac:dyDescent="0.25"/>
    <row r="789" s="138" customFormat="1" x14ac:dyDescent="0.25"/>
    <row r="790" s="138" customFormat="1" x14ac:dyDescent="0.25"/>
    <row r="791" s="138" customFormat="1" x14ac:dyDescent="0.25"/>
    <row r="792" s="138" customFormat="1" x14ac:dyDescent="0.25"/>
    <row r="793" s="138" customFormat="1" x14ac:dyDescent="0.25"/>
    <row r="794" s="138" customFormat="1" x14ac:dyDescent="0.25"/>
    <row r="795" s="138" customFormat="1" x14ac:dyDescent="0.25"/>
    <row r="796" s="138" customFormat="1" x14ac:dyDescent="0.25"/>
    <row r="797" s="138" customFormat="1" x14ac:dyDescent="0.25"/>
    <row r="798" s="138" customFormat="1" x14ac:dyDescent="0.25"/>
    <row r="799" s="138" customFormat="1" x14ac:dyDescent="0.25"/>
    <row r="800" s="138" customFormat="1" x14ac:dyDescent="0.25"/>
    <row r="801" s="138" customFormat="1" x14ac:dyDescent="0.25"/>
    <row r="802" s="138" customFormat="1" x14ac:dyDescent="0.25"/>
    <row r="803" s="138" customFormat="1" x14ac:dyDescent="0.25"/>
    <row r="804" s="138" customFormat="1" x14ac:dyDescent="0.25"/>
    <row r="805" s="138" customFormat="1" x14ac:dyDescent="0.25"/>
    <row r="806" s="138" customFormat="1" x14ac:dyDescent="0.25"/>
    <row r="807" s="138" customFormat="1" x14ac:dyDescent="0.25"/>
    <row r="808" s="138" customFormat="1" x14ac:dyDescent="0.25"/>
    <row r="809" s="138" customFormat="1" x14ac:dyDescent="0.25"/>
    <row r="810" s="138" customFormat="1" x14ac:dyDescent="0.25"/>
    <row r="811" s="138" customFormat="1" x14ac:dyDescent="0.25"/>
    <row r="812" s="138" customFormat="1" x14ac:dyDescent="0.25"/>
    <row r="813" s="138" customFormat="1" x14ac:dyDescent="0.25"/>
    <row r="814" s="138" customFormat="1" x14ac:dyDescent="0.25"/>
    <row r="815" s="138" customFormat="1" x14ac:dyDescent="0.25"/>
    <row r="816" s="138" customFormat="1" x14ac:dyDescent="0.25"/>
    <row r="817" s="138" customFormat="1" x14ac:dyDescent="0.25"/>
    <row r="818" s="138" customFormat="1" x14ac:dyDescent="0.25"/>
    <row r="819" s="138" customFormat="1" x14ac:dyDescent="0.25"/>
    <row r="820" s="138" customFormat="1" x14ac:dyDescent="0.25"/>
    <row r="821" s="138" customFormat="1" x14ac:dyDescent="0.25"/>
    <row r="822" s="138" customFormat="1" x14ac:dyDescent="0.25"/>
    <row r="823" s="138" customFormat="1" x14ac:dyDescent="0.25"/>
    <row r="824" s="138" customFormat="1" x14ac:dyDescent="0.25"/>
    <row r="825" s="138" customFormat="1" x14ac:dyDescent="0.25"/>
    <row r="826" s="138" customFormat="1" x14ac:dyDescent="0.25"/>
    <row r="827" s="138" customFormat="1" x14ac:dyDescent="0.25"/>
    <row r="828" s="138" customFormat="1" x14ac:dyDescent="0.25"/>
    <row r="829" s="138" customFormat="1" x14ac:dyDescent="0.25"/>
    <row r="830" s="138" customFormat="1" x14ac:dyDescent="0.25"/>
    <row r="831" s="138" customFormat="1" x14ac:dyDescent="0.25"/>
    <row r="832" s="138" customFormat="1" x14ac:dyDescent="0.25"/>
    <row r="833" s="138" customFormat="1" x14ac:dyDescent="0.25"/>
    <row r="834" s="138" customFormat="1" x14ac:dyDescent="0.25"/>
    <row r="835" s="138" customFormat="1" x14ac:dyDescent="0.25"/>
    <row r="836" s="138" customFormat="1" x14ac:dyDescent="0.25"/>
    <row r="837" s="138" customFormat="1" x14ac:dyDescent="0.25"/>
    <row r="838" s="138" customFormat="1" x14ac:dyDescent="0.25"/>
    <row r="839" s="138" customFormat="1" x14ac:dyDescent="0.25"/>
    <row r="840" s="138" customFormat="1" x14ac:dyDescent="0.25"/>
    <row r="841" s="138" customFormat="1" x14ac:dyDescent="0.25"/>
    <row r="842" s="138" customFormat="1" x14ac:dyDescent="0.25"/>
    <row r="843" s="138" customFormat="1" x14ac:dyDescent="0.25"/>
    <row r="844" s="138" customFormat="1" x14ac:dyDescent="0.25"/>
    <row r="845" s="138" customFormat="1" x14ac:dyDescent="0.25"/>
    <row r="846" s="138" customFormat="1" x14ac:dyDescent="0.25"/>
    <row r="847" s="138" customFormat="1" x14ac:dyDescent="0.25"/>
    <row r="848" s="138" customFormat="1" x14ac:dyDescent="0.25"/>
    <row r="849" s="138" customFormat="1" x14ac:dyDescent="0.25"/>
    <row r="850" s="138" customFormat="1" x14ac:dyDescent="0.25"/>
    <row r="851" s="138" customFormat="1" x14ac:dyDescent="0.25"/>
    <row r="852" s="138" customFormat="1" x14ac:dyDescent="0.25"/>
    <row r="853" s="138" customFormat="1" x14ac:dyDescent="0.25"/>
    <row r="854" s="138" customFormat="1" x14ac:dyDescent="0.25"/>
    <row r="855" s="138" customFormat="1" x14ac:dyDescent="0.25"/>
    <row r="856" s="138" customFormat="1" x14ac:dyDescent="0.25"/>
    <row r="857" s="138" customFormat="1" x14ac:dyDescent="0.25"/>
    <row r="858" s="138" customFormat="1" x14ac:dyDescent="0.25"/>
    <row r="859" s="138" customFormat="1" x14ac:dyDescent="0.25"/>
    <row r="860" s="138" customFormat="1" x14ac:dyDescent="0.25"/>
    <row r="861" s="138" customFormat="1" x14ac:dyDescent="0.25"/>
    <row r="862" s="138" customFormat="1" x14ac:dyDescent="0.25"/>
    <row r="863" s="138" customFormat="1" x14ac:dyDescent="0.25"/>
    <row r="864" s="138" customFormat="1" x14ac:dyDescent="0.25"/>
    <row r="865" s="138" customFormat="1" x14ac:dyDescent="0.25"/>
    <row r="866" s="138" customFormat="1" x14ac:dyDescent="0.25"/>
    <row r="867" s="138" customFormat="1" x14ac:dyDescent="0.25"/>
    <row r="868" s="138" customFormat="1" x14ac:dyDescent="0.25"/>
    <row r="869" s="138" customFormat="1" x14ac:dyDescent="0.25"/>
    <row r="870" s="138" customFormat="1" x14ac:dyDescent="0.25"/>
    <row r="871" s="138" customFormat="1" x14ac:dyDescent="0.25"/>
    <row r="872" s="138" customFormat="1" x14ac:dyDescent="0.25"/>
    <row r="873" s="138" customFormat="1" x14ac:dyDescent="0.25"/>
    <row r="874" s="138" customFormat="1" x14ac:dyDescent="0.25"/>
    <row r="875" s="138" customFormat="1" x14ac:dyDescent="0.25"/>
    <row r="876" s="138" customFormat="1" x14ac:dyDescent="0.25"/>
    <row r="877" s="138" customFormat="1" x14ac:dyDescent="0.25"/>
    <row r="878" s="138" customFormat="1" x14ac:dyDescent="0.25"/>
    <row r="879" s="138" customFormat="1" x14ac:dyDescent="0.25"/>
    <row r="880" s="138" customFormat="1" x14ac:dyDescent="0.25"/>
    <row r="881" s="138" customFormat="1" x14ac:dyDescent="0.25"/>
    <row r="882" s="138" customFormat="1" x14ac:dyDescent="0.25"/>
    <row r="883" s="138" customFormat="1" x14ac:dyDescent="0.25"/>
    <row r="884" s="138" customFormat="1" x14ac:dyDescent="0.25"/>
    <row r="885" s="138" customFormat="1" x14ac:dyDescent="0.25"/>
    <row r="886" s="138" customFormat="1" x14ac:dyDescent="0.25"/>
    <row r="887" s="138" customFormat="1" x14ac:dyDescent="0.25"/>
    <row r="888" s="138" customFormat="1" x14ac:dyDescent="0.25"/>
    <row r="889" s="138" customFormat="1" x14ac:dyDescent="0.25"/>
    <row r="890" s="138" customFormat="1" x14ac:dyDescent="0.25"/>
    <row r="891" s="138" customFormat="1" x14ac:dyDescent="0.25"/>
    <row r="892" s="138" customFormat="1" x14ac:dyDescent="0.25"/>
    <row r="893" s="138" customFormat="1" x14ac:dyDescent="0.25"/>
    <row r="894" s="138" customFormat="1" x14ac:dyDescent="0.25"/>
    <row r="895" s="138" customFormat="1" x14ac:dyDescent="0.25"/>
    <row r="896" s="138" customFormat="1" x14ac:dyDescent="0.25"/>
    <row r="897" s="138" customFormat="1" x14ac:dyDescent="0.25"/>
    <row r="898" s="138" customFormat="1" x14ac:dyDescent="0.25"/>
    <row r="899" s="138" customFormat="1" x14ac:dyDescent="0.25"/>
    <row r="900" s="138" customFormat="1" x14ac:dyDescent="0.25"/>
    <row r="901" s="138" customFormat="1" x14ac:dyDescent="0.25"/>
    <row r="902" s="138" customFormat="1" x14ac:dyDescent="0.25"/>
    <row r="903" s="138" customFormat="1" x14ac:dyDescent="0.25"/>
    <row r="904" s="138" customFormat="1" x14ac:dyDescent="0.25"/>
    <row r="905" s="138" customFormat="1" x14ac:dyDescent="0.25"/>
    <row r="906" s="138" customFormat="1" x14ac:dyDescent="0.25"/>
    <row r="907" s="138" customFormat="1" x14ac:dyDescent="0.25"/>
    <row r="908" s="138" customFormat="1" x14ac:dyDescent="0.25"/>
    <row r="909" s="138" customFormat="1" x14ac:dyDescent="0.25"/>
    <row r="910" s="138" customFormat="1" x14ac:dyDescent="0.25"/>
    <row r="911" s="138" customFormat="1" x14ac:dyDescent="0.25"/>
    <row r="912" s="138" customFormat="1" x14ac:dyDescent="0.25"/>
    <row r="913" s="138" customFormat="1" x14ac:dyDescent="0.25"/>
    <row r="914" s="138" customFormat="1" x14ac:dyDescent="0.25"/>
    <row r="915" s="138" customFormat="1" x14ac:dyDescent="0.25"/>
    <row r="916" s="138" customFormat="1" x14ac:dyDescent="0.25"/>
    <row r="917" s="138" customFormat="1" x14ac:dyDescent="0.25"/>
    <row r="918" s="138" customFormat="1" x14ac:dyDescent="0.25"/>
    <row r="919" s="138" customFormat="1" x14ac:dyDescent="0.25"/>
    <row r="920" s="138" customFormat="1" x14ac:dyDescent="0.25"/>
    <row r="921" s="138" customFormat="1" x14ac:dyDescent="0.25"/>
    <row r="922" s="138" customFormat="1" x14ac:dyDescent="0.25"/>
    <row r="923" s="138" customFormat="1" x14ac:dyDescent="0.25"/>
    <row r="924" s="138" customFormat="1" x14ac:dyDescent="0.25"/>
    <row r="925" s="138" customFormat="1" x14ac:dyDescent="0.25"/>
    <row r="926" s="138" customFormat="1" x14ac:dyDescent="0.25"/>
    <row r="927" s="138" customFormat="1" x14ac:dyDescent="0.25"/>
    <row r="928" s="138" customFormat="1" x14ac:dyDescent="0.25"/>
    <row r="929" s="138" customFormat="1" x14ac:dyDescent="0.25"/>
    <row r="930" s="138" customFormat="1" x14ac:dyDescent="0.25"/>
    <row r="931" s="138" customFormat="1" x14ac:dyDescent="0.25"/>
    <row r="932" s="138" customFormat="1" x14ac:dyDescent="0.25"/>
    <row r="933" s="138" customFormat="1" x14ac:dyDescent="0.25"/>
    <row r="934" s="138" customFormat="1" x14ac:dyDescent="0.25"/>
    <row r="935" s="138" customFormat="1" x14ac:dyDescent="0.25"/>
    <row r="936" s="138" customFormat="1" x14ac:dyDescent="0.25"/>
    <row r="937" s="138" customFormat="1" x14ac:dyDescent="0.25"/>
    <row r="938" s="138" customFormat="1" x14ac:dyDescent="0.25"/>
    <row r="939" s="138" customFormat="1" x14ac:dyDescent="0.25"/>
    <row r="940" s="138" customFormat="1" x14ac:dyDescent="0.25"/>
    <row r="941" s="138" customFormat="1" x14ac:dyDescent="0.25"/>
    <row r="942" s="138" customFormat="1" x14ac:dyDescent="0.25"/>
    <row r="943" s="138" customFormat="1" x14ac:dyDescent="0.25"/>
    <row r="944" s="138" customFormat="1" x14ac:dyDescent="0.25"/>
    <row r="945" s="138" customFormat="1" x14ac:dyDescent="0.25"/>
    <row r="946" s="138" customFormat="1" x14ac:dyDescent="0.25"/>
    <row r="947" s="138" customFormat="1" x14ac:dyDescent="0.25"/>
    <row r="948" s="138" customFormat="1" x14ac:dyDescent="0.25"/>
    <row r="949" s="138" customFormat="1" x14ac:dyDescent="0.25"/>
    <row r="950" s="138" customFormat="1" x14ac:dyDescent="0.25"/>
    <row r="951" s="138" customFormat="1" x14ac:dyDescent="0.25"/>
    <row r="952" s="138" customFormat="1" x14ac:dyDescent="0.25"/>
    <row r="953" s="138" customFormat="1" x14ac:dyDescent="0.25"/>
    <row r="954" s="138" customFormat="1" x14ac:dyDescent="0.25"/>
    <row r="955" s="138" customFormat="1" x14ac:dyDescent="0.25"/>
    <row r="956" s="138" customFormat="1" x14ac:dyDescent="0.25"/>
    <row r="957" s="138" customFormat="1" x14ac:dyDescent="0.25"/>
    <row r="958" s="138" customFormat="1" x14ac:dyDescent="0.25"/>
    <row r="959" s="138" customFormat="1" x14ac:dyDescent="0.25"/>
    <row r="960" s="138" customFormat="1" x14ac:dyDescent="0.25"/>
    <row r="961" s="138" customFormat="1" x14ac:dyDescent="0.25"/>
    <row r="962" s="138" customFormat="1" x14ac:dyDescent="0.25"/>
    <row r="963" s="138" customFormat="1" x14ac:dyDescent="0.25"/>
    <row r="964" s="138" customFormat="1" x14ac:dyDescent="0.25"/>
    <row r="965" s="138" customFormat="1" x14ac:dyDescent="0.25"/>
    <row r="966" s="138" customFormat="1" x14ac:dyDescent="0.25"/>
    <row r="967" s="138" customFormat="1" x14ac:dyDescent="0.25"/>
    <row r="968" s="138" customFormat="1" x14ac:dyDescent="0.25"/>
    <row r="969" s="138" customFormat="1" x14ac:dyDescent="0.25"/>
    <row r="970" s="138" customFormat="1" x14ac:dyDescent="0.25"/>
    <row r="971" s="138" customFormat="1" x14ac:dyDescent="0.25"/>
    <row r="972" s="138" customFormat="1" x14ac:dyDescent="0.25"/>
    <row r="973" s="138" customFormat="1" x14ac:dyDescent="0.25"/>
    <row r="974" s="138" customFormat="1" x14ac:dyDescent="0.25"/>
    <row r="975" s="138" customFormat="1" x14ac:dyDescent="0.25"/>
    <row r="976" s="138" customFormat="1" x14ac:dyDescent="0.25"/>
    <row r="977" s="138" customFormat="1" x14ac:dyDescent="0.25"/>
    <row r="978" s="138" customFormat="1" x14ac:dyDescent="0.25"/>
    <row r="979" s="138" customFormat="1" x14ac:dyDescent="0.25"/>
    <row r="980" s="138" customFormat="1" x14ac:dyDescent="0.25"/>
    <row r="981" s="138" customFormat="1" x14ac:dyDescent="0.25"/>
    <row r="982" s="138" customFormat="1" x14ac:dyDescent="0.25"/>
    <row r="983" s="138" customFormat="1" x14ac:dyDescent="0.25"/>
    <row r="984" s="138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27" xr:uid="{00000000-0009-0000-0000-000013000000}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968"/>
  <sheetViews>
    <sheetView topLeftCell="A10" workbookViewId="0">
      <selection activeCell="M34" sqref="M34"/>
    </sheetView>
  </sheetViews>
  <sheetFormatPr defaultRowHeight="16.3" x14ac:dyDescent="0.3"/>
  <cols>
    <col min="1" max="1" width="7.375" style="30" customWidth="1"/>
    <col min="2" max="2" width="10.25" style="30" customWidth="1"/>
    <col min="3" max="3" width="6" style="30" customWidth="1"/>
    <col min="4" max="4" width="51.125" style="30" customWidth="1"/>
    <col min="5" max="5" width="9.75" style="30" customWidth="1"/>
    <col min="6" max="6" width="17.625" style="30" customWidth="1"/>
    <col min="7" max="7" width="17.875" style="30" customWidth="1"/>
    <col min="8" max="8" width="5.375" style="30" customWidth="1"/>
    <col min="9" max="9" width="8" style="30" customWidth="1"/>
    <col min="10" max="11" width="8.125" style="1" customWidth="1"/>
    <col min="12" max="12" width="10.875" style="30" customWidth="1"/>
    <col min="13" max="25" width="9.125" style="30" customWidth="1"/>
    <col min="26" max="26" width="17" style="30" customWidth="1"/>
    <col min="27" max="29" width="9.125" style="30"/>
    <col min="30" max="30" width="7.875" style="30" customWidth="1"/>
    <col min="31" max="256" width="9.125" style="30"/>
    <col min="257" max="257" width="7.375" style="30" customWidth="1"/>
    <col min="258" max="258" width="10.25" style="30" customWidth="1"/>
    <col min="259" max="259" width="6" style="30" customWidth="1"/>
    <col min="260" max="260" width="51.125" style="30" customWidth="1"/>
    <col min="261" max="261" width="9.75" style="30" customWidth="1"/>
    <col min="262" max="262" width="17.625" style="30" customWidth="1"/>
    <col min="263" max="263" width="17.875" style="30" customWidth="1"/>
    <col min="264" max="264" width="5.375" style="30" customWidth="1"/>
    <col min="265" max="265" width="8" style="30" customWidth="1"/>
    <col min="266" max="267" width="8.125" style="30" customWidth="1"/>
    <col min="268" max="268" width="10.875" style="30" customWidth="1"/>
    <col min="269" max="281" width="9.125" style="30" customWidth="1"/>
    <col min="282" max="282" width="17" style="30" customWidth="1"/>
    <col min="283" max="285" width="9.125" style="30"/>
    <col min="286" max="286" width="7.875" style="30" customWidth="1"/>
    <col min="287" max="512" width="9.125" style="30"/>
    <col min="513" max="513" width="7.375" style="30" customWidth="1"/>
    <col min="514" max="514" width="10.25" style="30" customWidth="1"/>
    <col min="515" max="515" width="6" style="30" customWidth="1"/>
    <col min="516" max="516" width="51.125" style="30" customWidth="1"/>
    <col min="517" max="517" width="9.75" style="30" customWidth="1"/>
    <col min="518" max="518" width="17.625" style="30" customWidth="1"/>
    <col min="519" max="519" width="17.875" style="30" customWidth="1"/>
    <col min="520" max="520" width="5.375" style="30" customWidth="1"/>
    <col min="521" max="521" width="8" style="30" customWidth="1"/>
    <col min="522" max="523" width="8.125" style="30" customWidth="1"/>
    <col min="524" max="524" width="10.875" style="30" customWidth="1"/>
    <col min="525" max="537" width="9.125" style="30" customWidth="1"/>
    <col min="538" max="538" width="17" style="30" customWidth="1"/>
    <col min="539" max="541" width="9.125" style="30"/>
    <col min="542" max="542" width="7.875" style="30" customWidth="1"/>
    <col min="543" max="768" width="9.125" style="30"/>
    <col min="769" max="769" width="7.375" style="30" customWidth="1"/>
    <col min="770" max="770" width="10.25" style="30" customWidth="1"/>
    <col min="771" max="771" width="6" style="30" customWidth="1"/>
    <col min="772" max="772" width="51.125" style="30" customWidth="1"/>
    <col min="773" max="773" width="9.75" style="30" customWidth="1"/>
    <col min="774" max="774" width="17.625" style="30" customWidth="1"/>
    <col min="775" max="775" width="17.875" style="30" customWidth="1"/>
    <col min="776" max="776" width="5.375" style="30" customWidth="1"/>
    <col min="777" max="777" width="8" style="30" customWidth="1"/>
    <col min="778" max="779" width="8.125" style="30" customWidth="1"/>
    <col min="780" max="780" width="10.875" style="30" customWidth="1"/>
    <col min="781" max="793" width="9.125" style="30" customWidth="1"/>
    <col min="794" max="794" width="17" style="30" customWidth="1"/>
    <col min="795" max="797" width="9.125" style="30"/>
    <col min="798" max="798" width="7.875" style="30" customWidth="1"/>
    <col min="799" max="1024" width="9.125" style="30"/>
    <col min="1025" max="1025" width="7.375" style="30" customWidth="1"/>
    <col min="1026" max="1026" width="10.25" style="30" customWidth="1"/>
    <col min="1027" max="1027" width="6" style="30" customWidth="1"/>
    <col min="1028" max="1028" width="51.125" style="30" customWidth="1"/>
    <col min="1029" max="1029" width="9.75" style="30" customWidth="1"/>
    <col min="1030" max="1030" width="17.625" style="30" customWidth="1"/>
    <col min="1031" max="1031" width="17.875" style="30" customWidth="1"/>
    <col min="1032" max="1032" width="5.375" style="30" customWidth="1"/>
    <col min="1033" max="1033" width="8" style="30" customWidth="1"/>
    <col min="1034" max="1035" width="8.125" style="30" customWidth="1"/>
    <col min="1036" max="1036" width="10.875" style="30" customWidth="1"/>
    <col min="1037" max="1049" width="9.125" style="30" customWidth="1"/>
    <col min="1050" max="1050" width="17" style="30" customWidth="1"/>
    <col min="1051" max="1053" width="9.125" style="30"/>
    <col min="1054" max="1054" width="7.875" style="30" customWidth="1"/>
    <col min="1055" max="1280" width="9.125" style="30"/>
    <col min="1281" max="1281" width="7.375" style="30" customWidth="1"/>
    <col min="1282" max="1282" width="10.25" style="30" customWidth="1"/>
    <col min="1283" max="1283" width="6" style="30" customWidth="1"/>
    <col min="1284" max="1284" width="51.125" style="30" customWidth="1"/>
    <col min="1285" max="1285" width="9.75" style="30" customWidth="1"/>
    <col min="1286" max="1286" width="17.625" style="30" customWidth="1"/>
    <col min="1287" max="1287" width="17.875" style="30" customWidth="1"/>
    <col min="1288" max="1288" width="5.375" style="30" customWidth="1"/>
    <col min="1289" max="1289" width="8" style="30" customWidth="1"/>
    <col min="1290" max="1291" width="8.125" style="30" customWidth="1"/>
    <col min="1292" max="1292" width="10.875" style="30" customWidth="1"/>
    <col min="1293" max="1305" width="9.125" style="30" customWidth="1"/>
    <col min="1306" max="1306" width="17" style="30" customWidth="1"/>
    <col min="1307" max="1309" width="9.125" style="30"/>
    <col min="1310" max="1310" width="7.875" style="30" customWidth="1"/>
    <col min="1311" max="1536" width="9.125" style="30"/>
    <col min="1537" max="1537" width="7.375" style="30" customWidth="1"/>
    <col min="1538" max="1538" width="10.25" style="30" customWidth="1"/>
    <col min="1539" max="1539" width="6" style="30" customWidth="1"/>
    <col min="1540" max="1540" width="51.125" style="30" customWidth="1"/>
    <col min="1541" max="1541" width="9.75" style="30" customWidth="1"/>
    <col min="1542" max="1542" width="17.625" style="30" customWidth="1"/>
    <col min="1543" max="1543" width="17.875" style="30" customWidth="1"/>
    <col min="1544" max="1544" width="5.375" style="30" customWidth="1"/>
    <col min="1545" max="1545" width="8" style="30" customWidth="1"/>
    <col min="1546" max="1547" width="8.125" style="30" customWidth="1"/>
    <col min="1548" max="1548" width="10.875" style="30" customWidth="1"/>
    <col min="1549" max="1561" width="9.125" style="30" customWidth="1"/>
    <col min="1562" max="1562" width="17" style="30" customWidth="1"/>
    <col min="1563" max="1565" width="9.125" style="30"/>
    <col min="1566" max="1566" width="7.875" style="30" customWidth="1"/>
    <col min="1567" max="1792" width="9.125" style="30"/>
    <col min="1793" max="1793" width="7.375" style="30" customWidth="1"/>
    <col min="1794" max="1794" width="10.25" style="30" customWidth="1"/>
    <col min="1795" max="1795" width="6" style="30" customWidth="1"/>
    <col min="1796" max="1796" width="51.125" style="30" customWidth="1"/>
    <col min="1797" max="1797" width="9.75" style="30" customWidth="1"/>
    <col min="1798" max="1798" width="17.625" style="30" customWidth="1"/>
    <col min="1799" max="1799" width="17.875" style="30" customWidth="1"/>
    <col min="1800" max="1800" width="5.375" style="30" customWidth="1"/>
    <col min="1801" max="1801" width="8" style="30" customWidth="1"/>
    <col min="1802" max="1803" width="8.125" style="30" customWidth="1"/>
    <col min="1804" max="1804" width="10.875" style="30" customWidth="1"/>
    <col min="1805" max="1817" width="9.125" style="30" customWidth="1"/>
    <col min="1818" max="1818" width="17" style="30" customWidth="1"/>
    <col min="1819" max="1821" width="9.125" style="30"/>
    <col min="1822" max="1822" width="7.875" style="30" customWidth="1"/>
    <col min="1823" max="2048" width="9.125" style="30"/>
    <col min="2049" max="2049" width="7.375" style="30" customWidth="1"/>
    <col min="2050" max="2050" width="10.25" style="30" customWidth="1"/>
    <col min="2051" max="2051" width="6" style="30" customWidth="1"/>
    <col min="2052" max="2052" width="51.125" style="30" customWidth="1"/>
    <col min="2053" max="2053" width="9.75" style="30" customWidth="1"/>
    <col min="2054" max="2054" width="17.625" style="30" customWidth="1"/>
    <col min="2055" max="2055" width="17.875" style="30" customWidth="1"/>
    <col min="2056" max="2056" width="5.375" style="30" customWidth="1"/>
    <col min="2057" max="2057" width="8" style="30" customWidth="1"/>
    <col min="2058" max="2059" width="8.125" style="30" customWidth="1"/>
    <col min="2060" max="2060" width="10.875" style="30" customWidth="1"/>
    <col min="2061" max="2073" width="9.125" style="30" customWidth="1"/>
    <col min="2074" max="2074" width="17" style="30" customWidth="1"/>
    <col min="2075" max="2077" width="9.125" style="30"/>
    <col min="2078" max="2078" width="7.875" style="30" customWidth="1"/>
    <col min="2079" max="2304" width="9.125" style="30"/>
    <col min="2305" max="2305" width="7.375" style="30" customWidth="1"/>
    <col min="2306" max="2306" width="10.25" style="30" customWidth="1"/>
    <col min="2307" max="2307" width="6" style="30" customWidth="1"/>
    <col min="2308" max="2308" width="51.125" style="30" customWidth="1"/>
    <col min="2309" max="2309" width="9.75" style="30" customWidth="1"/>
    <col min="2310" max="2310" width="17.625" style="30" customWidth="1"/>
    <col min="2311" max="2311" width="17.875" style="30" customWidth="1"/>
    <col min="2312" max="2312" width="5.375" style="30" customWidth="1"/>
    <col min="2313" max="2313" width="8" style="30" customWidth="1"/>
    <col min="2314" max="2315" width="8.125" style="30" customWidth="1"/>
    <col min="2316" max="2316" width="10.875" style="30" customWidth="1"/>
    <col min="2317" max="2329" width="9.125" style="30" customWidth="1"/>
    <col min="2330" max="2330" width="17" style="30" customWidth="1"/>
    <col min="2331" max="2333" width="9.125" style="30"/>
    <col min="2334" max="2334" width="7.875" style="30" customWidth="1"/>
    <col min="2335" max="2560" width="9.125" style="30"/>
    <col min="2561" max="2561" width="7.375" style="30" customWidth="1"/>
    <col min="2562" max="2562" width="10.25" style="30" customWidth="1"/>
    <col min="2563" max="2563" width="6" style="30" customWidth="1"/>
    <col min="2564" max="2564" width="51.125" style="30" customWidth="1"/>
    <col min="2565" max="2565" width="9.75" style="30" customWidth="1"/>
    <col min="2566" max="2566" width="17.625" style="30" customWidth="1"/>
    <col min="2567" max="2567" width="17.875" style="30" customWidth="1"/>
    <col min="2568" max="2568" width="5.375" style="30" customWidth="1"/>
    <col min="2569" max="2569" width="8" style="30" customWidth="1"/>
    <col min="2570" max="2571" width="8.125" style="30" customWidth="1"/>
    <col min="2572" max="2572" width="10.875" style="30" customWidth="1"/>
    <col min="2573" max="2585" width="9.125" style="30" customWidth="1"/>
    <col min="2586" max="2586" width="17" style="30" customWidth="1"/>
    <col min="2587" max="2589" width="9.125" style="30"/>
    <col min="2590" max="2590" width="7.875" style="30" customWidth="1"/>
    <col min="2591" max="2816" width="9.125" style="30"/>
    <col min="2817" max="2817" width="7.375" style="30" customWidth="1"/>
    <col min="2818" max="2818" width="10.25" style="30" customWidth="1"/>
    <col min="2819" max="2819" width="6" style="30" customWidth="1"/>
    <col min="2820" max="2820" width="51.125" style="30" customWidth="1"/>
    <col min="2821" max="2821" width="9.75" style="30" customWidth="1"/>
    <col min="2822" max="2822" width="17.625" style="30" customWidth="1"/>
    <col min="2823" max="2823" width="17.875" style="30" customWidth="1"/>
    <col min="2824" max="2824" width="5.375" style="30" customWidth="1"/>
    <col min="2825" max="2825" width="8" style="30" customWidth="1"/>
    <col min="2826" max="2827" width="8.125" style="30" customWidth="1"/>
    <col min="2828" max="2828" width="10.875" style="30" customWidth="1"/>
    <col min="2829" max="2841" width="9.125" style="30" customWidth="1"/>
    <col min="2842" max="2842" width="17" style="30" customWidth="1"/>
    <col min="2843" max="2845" width="9.125" style="30"/>
    <col min="2846" max="2846" width="7.875" style="30" customWidth="1"/>
    <col min="2847" max="3072" width="9.125" style="30"/>
    <col min="3073" max="3073" width="7.375" style="30" customWidth="1"/>
    <col min="3074" max="3074" width="10.25" style="30" customWidth="1"/>
    <col min="3075" max="3075" width="6" style="30" customWidth="1"/>
    <col min="3076" max="3076" width="51.125" style="30" customWidth="1"/>
    <col min="3077" max="3077" width="9.75" style="30" customWidth="1"/>
    <col min="3078" max="3078" width="17.625" style="30" customWidth="1"/>
    <col min="3079" max="3079" width="17.875" style="30" customWidth="1"/>
    <col min="3080" max="3080" width="5.375" style="30" customWidth="1"/>
    <col min="3081" max="3081" width="8" style="30" customWidth="1"/>
    <col min="3082" max="3083" width="8.125" style="30" customWidth="1"/>
    <col min="3084" max="3084" width="10.875" style="30" customWidth="1"/>
    <col min="3085" max="3097" width="9.125" style="30" customWidth="1"/>
    <col min="3098" max="3098" width="17" style="30" customWidth="1"/>
    <col min="3099" max="3101" width="9.125" style="30"/>
    <col min="3102" max="3102" width="7.875" style="30" customWidth="1"/>
    <col min="3103" max="3328" width="9.125" style="30"/>
    <col min="3329" max="3329" width="7.375" style="30" customWidth="1"/>
    <col min="3330" max="3330" width="10.25" style="30" customWidth="1"/>
    <col min="3331" max="3331" width="6" style="30" customWidth="1"/>
    <col min="3332" max="3332" width="51.125" style="30" customWidth="1"/>
    <col min="3333" max="3333" width="9.75" style="30" customWidth="1"/>
    <col min="3334" max="3334" width="17.625" style="30" customWidth="1"/>
    <col min="3335" max="3335" width="17.875" style="30" customWidth="1"/>
    <col min="3336" max="3336" width="5.375" style="30" customWidth="1"/>
    <col min="3337" max="3337" width="8" style="30" customWidth="1"/>
    <col min="3338" max="3339" width="8.125" style="30" customWidth="1"/>
    <col min="3340" max="3340" width="10.875" style="30" customWidth="1"/>
    <col min="3341" max="3353" width="9.125" style="30" customWidth="1"/>
    <col min="3354" max="3354" width="17" style="30" customWidth="1"/>
    <col min="3355" max="3357" width="9.125" style="30"/>
    <col min="3358" max="3358" width="7.875" style="30" customWidth="1"/>
    <col min="3359" max="3584" width="9.125" style="30"/>
    <col min="3585" max="3585" width="7.375" style="30" customWidth="1"/>
    <col min="3586" max="3586" width="10.25" style="30" customWidth="1"/>
    <col min="3587" max="3587" width="6" style="30" customWidth="1"/>
    <col min="3588" max="3588" width="51.125" style="30" customWidth="1"/>
    <col min="3589" max="3589" width="9.75" style="30" customWidth="1"/>
    <col min="3590" max="3590" width="17.625" style="30" customWidth="1"/>
    <col min="3591" max="3591" width="17.875" style="30" customWidth="1"/>
    <col min="3592" max="3592" width="5.375" style="30" customWidth="1"/>
    <col min="3593" max="3593" width="8" style="30" customWidth="1"/>
    <col min="3594" max="3595" width="8.125" style="30" customWidth="1"/>
    <col min="3596" max="3596" width="10.875" style="30" customWidth="1"/>
    <col min="3597" max="3609" width="9.125" style="30" customWidth="1"/>
    <col min="3610" max="3610" width="17" style="30" customWidth="1"/>
    <col min="3611" max="3613" width="9.125" style="30"/>
    <col min="3614" max="3614" width="7.875" style="30" customWidth="1"/>
    <col min="3615" max="3840" width="9.125" style="30"/>
    <col min="3841" max="3841" width="7.375" style="30" customWidth="1"/>
    <col min="3842" max="3842" width="10.25" style="30" customWidth="1"/>
    <col min="3843" max="3843" width="6" style="30" customWidth="1"/>
    <col min="3844" max="3844" width="51.125" style="30" customWidth="1"/>
    <col min="3845" max="3845" width="9.75" style="30" customWidth="1"/>
    <col min="3846" max="3846" width="17.625" style="30" customWidth="1"/>
    <col min="3847" max="3847" width="17.875" style="30" customWidth="1"/>
    <col min="3848" max="3848" width="5.375" style="30" customWidth="1"/>
    <col min="3849" max="3849" width="8" style="30" customWidth="1"/>
    <col min="3850" max="3851" width="8.125" style="30" customWidth="1"/>
    <col min="3852" max="3852" width="10.875" style="30" customWidth="1"/>
    <col min="3853" max="3865" width="9.125" style="30" customWidth="1"/>
    <col min="3866" max="3866" width="17" style="30" customWidth="1"/>
    <col min="3867" max="3869" width="9.125" style="30"/>
    <col min="3870" max="3870" width="7.875" style="30" customWidth="1"/>
    <col min="3871" max="4096" width="9.125" style="30"/>
    <col min="4097" max="4097" width="7.375" style="30" customWidth="1"/>
    <col min="4098" max="4098" width="10.25" style="30" customWidth="1"/>
    <col min="4099" max="4099" width="6" style="30" customWidth="1"/>
    <col min="4100" max="4100" width="51.125" style="30" customWidth="1"/>
    <col min="4101" max="4101" width="9.75" style="30" customWidth="1"/>
    <col min="4102" max="4102" width="17.625" style="30" customWidth="1"/>
    <col min="4103" max="4103" width="17.875" style="30" customWidth="1"/>
    <col min="4104" max="4104" width="5.375" style="30" customWidth="1"/>
    <col min="4105" max="4105" width="8" style="30" customWidth="1"/>
    <col min="4106" max="4107" width="8.125" style="30" customWidth="1"/>
    <col min="4108" max="4108" width="10.875" style="30" customWidth="1"/>
    <col min="4109" max="4121" width="9.125" style="30" customWidth="1"/>
    <col min="4122" max="4122" width="17" style="30" customWidth="1"/>
    <col min="4123" max="4125" width="9.125" style="30"/>
    <col min="4126" max="4126" width="7.875" style="30" customWidth="1"/>
    <col min="4127" max="4352" width="9.125" style="30"/>
    <col min="4353" max="4353" width="7.375" style="30" customWidth="1"/>
    <col min="4354" max="4354" width="10.25" style="30" customWidth="1"/>
    <col min="4355" max="4355" width="6" style="30" customWidth="1"/>
    <col min="4356" max="4356" width="51.125" style="30" customWidth="1"/>
    <col min="4357" max="4357" width="9.75" style="30" customWidth="1"/>
    <col min="4358" max="4358" width="17.625" style="30" customWidth="1"/>
    <col min="4359" max="4359" width="17.875" style="30" customWidth="1"/>
    <col min="4360" max="4360" width="5.375" style="30" customWidth="1"/>
    <col min="4361" max="4361" width="8" style="30" customWidth="1"/>
    <col min="4362" max="4363" width="8.125" style="30" customWidth="1"/>
    <col min="4364" max="4364" width="10.875" style="30" customWidth="1"/>
    <col min="4365" max="4377" width="9.125" style="30" customWidth="1"/>
    <col min="4378" max="4378" width="17" style="30" customWidth="1"/>
    <col min="4379" max="4381" width="9.125" style="30"/>
    <col min="4382" max="4382" width="7.875" style="30" customWidth="1"/>
    <col min="4383" max="4608" width="9.125" style="30"/>
    <col min="4609" max="4609" width="7.375" style="30" customWidth="1"/>
    <col min="4610" max="4610" width="10.25" style="30" customWidth="1"/>
    <col min="4611" max="4611" width="6" style="30" customWidth="1"/>
    <col min="4612" max="4612" width="51.125" style="30" customWidth="1"/>
    <col min="4613" max="4613" width="9.75" style="30" customWidth="1"/>
    <col min="4614" max="4614" width="17.625" style="30" customWidth="1"/>
    <col min="4615" max="4615" width="17.875" style="30" customWidth="1"/>
    <col min="4616" max="4616" width="5.375" style="30" customWidth="1"/>
    <col min="4617" max="4617" width="8" style="30" customWidth="1"/>
    <col min="4618" max="4619" width="8.125" style="30" customWidth="1"/>
    <col min="4620" max="4620" width="10.875" style="30" customWidth="1"/>
    <col min="4621" max="4633" width="9.125" style="30" customWidth="1"/>
    <col min="4634" max="4634" width="17" style="30" customWidth="1"/>
    <col min="4635" max="4637" width="9.125" style="30"/>
    <col min="4638" max="4638" width="7.875" style="30" customWidth="1"/>
    <col min="4639" max="4864" width="9.125" style="30"/>
    <col min="4865" max="4865" width="7.375" style="30" customWidth="1"/>
    <col min="4866" max="4866" width="10.25" style="30" customWidth="1"/>
    <col min="4867" max="4867" width="6" style="30" customWidth="1"/>
    <col min="4868" max="4868" width="51.125" style="30" customWidth="1"/>
    <col min="4869" max="4869" width="9.75" style="30" customWidth="1"/>
    <col min="4870" max="4870" width="17.625" style="30" customWidth="1"/>
    <col min="4871" max="4871" width="17.875" style="30" customWidth="1"/>
    <col min="4872" max="4872" width="5.375" style="30" customWidth="1"/>
    <col min="4873" max="4873" width="8" style="30" customWidth="1"/>
    <col min="4874" max="4875" width="8.125" style="30" customWidth="1"/>
    <col min="4876" max="4876" width="10.875" style="30" customWidth="1"/>
    <col min="4877" max="4889" width="9.125" style="30" customWidth="1"/>
    <col min="4890" max="4890" width="17" style="30" customWidth="1"/>
    <col min="4891" max="4893" width="9.125" style="30"/>
    <col min="4894" max="4894" width="7.875" style="30" customWidth="1"/>
    <col min="4895" max="5120" width="9.125" style="30"/>
    <col min="5121" max="5121" width="7.375" style="30" customWidth="1"/>
    <col min="5122" max="5122" width="10.25" style="30" customWidth="1"/>
    <col min="5123" max="5123" width="6" style="30" customWidth="1"/>
    <col min="5124" max="5124" width="51.125" style="30" customWidth="1"/>
    <col min="5125" max="5125" width="9.75" style="30" customWidth="1"/>
    <col min="5126" max="5126" width="17.625" style="30" customWidth="1"/>
    <col min="5127" max="5127" width="17.875" style="30" customWidth="1"/>
    <col min="5128" max="5128" width="5.375" style="30" customWidth="1"/>
    <col min="5129" max="5129" width="8" style="30" customWidth="1"/>
    <col min="5130" max="5131" width="8.125" style="30" customWidth="1"/>
    <col min="5132" max="5132" width="10.875" style="30" customWidth="1"/>
    <col min="5133" max="5145" width="9.125" style="30" customWidth="1"/>
    <col min="5146" max="5146" width="17" style="30" customWidth="1"/>
    <col min="5147" max="5149" width="9.125" style="30"/>
    <col min="5150" max="5150" width="7.875" style="30" customWidth="1"/>
    <col min="5151" max="5376" width="9.125" style="30"/>
    <col min="5377" max="5377" width="7.375" style="30" customWidth="1"/>
    <col min="5378" max="5378" width="10.25" style="30" customWidth="1"/>
    <col min="5379" max="5379" width="6" style="30" customWidth="1"/>
    <col min="5380" max="5380" width="51.125" style="30" customWidth="1"/>
    <col min="5381" max="5381" width="9.75" style="30" customWidth="1"/>
    <col min="5382" max="5382" width="17.625" style="30" customWidth="1"/>
    <col min="5383" max="5383" width="17.875" style="30" customWidth="1"/>
    <col min="5384" max="5384" width="5.375" style="30" customWidth="1"/>
    <col min="5385" max="5385" width="8" style="30" customWidth="1"/>
    <col min="5386" max="5387" width="8.125" style="30" customWidth="1"/>
    <col min="5388" max="5388" width="10.875" style="30" customWidth="1"/>
    <col min="5389" max="5401" width="9.125" style="30" customWidth="1"/>
    <col min="5402" max="5402" width="17" style="30" customWidth="1"/>
    <col min="5403" max="5405" width="9.125" style="30"/>
    <col min="5406" max="5406" width="7.875" style="30" customWidth="1"/>
    <col min="5407" max="5632" width="9.125" style="30"/>
    <col min="5633" max="5633" width="7.375" style="30" customWidth="1"/>
    <col min="5634" max="5634" width="10.25" style="30" customWidth="1"/>
    <col min="5635" max="5635" width="6" style="30" customWidth="1"/>
    <col min="5636" max="5636" width="51.125" style="30" customWidth="1"/>
    <col min="5637" max="5637" width="9.75" style="30" customWidth="1"/>
    <col min="5638" max="5638" width="17.625" style="30" customWidth="1"/>
    <col min="5639" max="5639" width="17.875" style="30" customWidth="1"/>
    <col min="5640" max="5640" width="5.375" style="30" customWidth="1"/>
    <col min="5641" max="5641" width="8" style="30" customWidth="1"/>
    <col min="5642" max="5643" width="8.125" style="30" customWidth="1"/>
    <col min="5644" max="5644" width="10.875" style="30" customWidth="1"/>
    <col min="5645" max="5657" width="9.125" style="30" customWidth="1"/>
    <col min="5658" max="5658" width="17" style="30" customWidth="1"/>
    <col min="5659" max="5661" width="9.125" style="30"/>
    <col min="5662" max="5662" width="7.875" style="30" customWidth="1"/>
    <col min="5663" max="5888" width="9.125" style="30"/>
    <col min="5889" max="5889" width="7.375" style="30" customWidth="1"/>
    <col min="5890" max="5890" width="10.25" style="30" customWidth="1"/>
    <col min="5891" max="5891" width="6" style="30" customWidth="1"/>
    <col min="5892" max="5892" width="51.125" style="30" customWidth="1"/>
    <col min="5893" max="5893" width="9.75" style="30" customWidth="1"/>
    <col min="5894" max="5894" width="17.625" style="30" customWidth="1"/>
    <col min="5895" max="5895" width="17.875" style="30" customWidth="1"/>
    <col min="5896" max="5896" width="5.375" style="30" customWidth="1"/>
    <col min="5897" max="5897" width="8" style="30" customWidth="1"/>
    <col min="5898" max="5899" width="8.125" style="30" customWidth="1"/>
    <col min="5900" max="5900" width="10.875" style="30" customWidth="1"/>
    <col min="5901" max="5913" width="9.125" style="30" customWidth="1"/>
    <col min="5914" max="5914" width="17" style="30" customWidth="1"/>
    <col min="5915" max="5917" width="9.125" style="30"/>
    <col min="5918" max="5918" width="7.875" style="30" customWidth="1"/>
    <col min="5919" max="6144" width="9.125" style="30"/>
    <col min="6145" max="6145" width="7.375" style="30" customWidth="1"/>
    <col min="6146" max="6146" width="10.25" style="30" customWidth="1"/>
    <col min="6147" max="6147" width="6" style="30" customWidth="1"/>
    <col min="6148" max="6148" width="51.125" style="30" customWidth="1"/>
    <col min="6149" max="6149" width="9.75" style="30" customWidth="1"/>
    <col min="6150" max="6150" width="17.625" style="30" customWidth="1"/>
    <col min="6151" max="6151" width="17.875" style="30" customWidth="1"/>
    <col min="6152" max="6152" width="5.375" style="30" customWidth="1"/>
    <col min="6153" max="6153" width="8" style="30" customWidth="1"/>
    <col min="6154" max="6155" width="8.125" style="30" customWidth="1"/>
    <col min="6156" max="6156" width="10.875" style="30" customWidth="1"/>
    <col min="6157" max="6169" width="9.125" style="30" customWidth="1"/>
    <col min="6170" max="6170" width="17" style="30" customWidth="1"/>
    <col min="6171" max="6173" width="9.125" style="30"/>
    <col min="6174" max="6174" width="7.875" style="30" customWidth="1"/>
    <col min="6175" max="6400" width="9.125" style="30"/>
    <col min="6401" max="6401" width="7.375" style="30" customWidth="1"/>
    <col min="6402" max="6402" width="10.25" style="30" customWidth="1"/>
    <col min="6403" max="6403" width="6" style="30" customWidth="1"/>
    <col min="6404" max="6404" width="51.125" style="30" customWidth="1"/>
    <col min="6405" max="6405" width="9.75" style="30" customWidth="1"/>
    <col min="6406" max="6406" width="17.625" style="30" customWidth="1"/>
    <col min="6407" max="6407" width="17.875" style="30" customWidth="1"/>
    <col min="6408" max="6408" width="5.375" style="30" customWidth="1"/>
    <col min="6409" max="6409" width="8" style="30" customWidth="1"/>
    <col min="6410" max="6411" width="8.125" style="30" customWidth="1"/>
    <col min="6412" max="6412" width="10.875" style="30" customWidth="1"/>
    <col min="6413" max="6425" width="9.125" style="30" customWidth="1"/>
    <col min="6426" max="6426" width="17" style="30" customWidth="1"/>
    <col min="6427" max="6429" width="9.125" style="30"/>
    <col min="6430" max="6430" width="7.875" style="30" customWidth="1"/>
    <col min="6431" max="6656" width="9.125" style="30"/>
    <col min="6657" max="6657" width="7.375" style="30" customWidth="1"/>
    <col min="6658" max="6658" width="10.25" style="30" customWidth="1"/>
    <col min="6659" max="6659" width="6" style="30" customWidth="1"/>
    <col min="6660" max="6660" width="51.125" style="30" customWidth="1"/>
    <col min="6661" max="6661" width="9.75" style="30" customWidth="1"/>
    <col min="6662" max="6662" width="17.625" style="30" customWidth="1"/>
    <col min="6663" max="6663" width="17.875" style="30" customWidth="1"/>
    <col min="6664" max="6664" width="5.375" style="30" customWidth="1"/>
    <col min="6665" max="6665" width="8" style="30" customWidth="1"/>
    <col min="6666" max="6667" width="8.125" style="30" customWidth="1"/>
    <col min="6668" max="6668" width="10.875" style="30" customWidth="1"/>
    <col min="6669" max="6681" width="9.125" style="30" customWidth="1"/>
    <col min="6682" max="6682" width="17" style="30" customWidth="1"/>
    <col min="6683" max="6685" width="9.125" style="30"/>
    <col min="6686" max="6686" width="7.875" style="30" customWidth="1"/>
    <col min="6687" max="6912" width="9.125" style="30"/>
    <col min="6913" max="6913" width="7.375" style="30" customWidth="1"/>
    <col min="6914" max="6914" width="10.25" style="30" customWidth="1"/>
    <col min="6915" max="6915" width="6" style="30" customWidth="1"/>
    <col min="6916" max="6916" width="51.125" style="30" customWidth="1"/>
    <col min="6917" max="6917" width="9.75" style="30" customWidth="1"/>
    <col min="6918" max="6918" width="17.625" style="30" customWidth="1"/>
    <col min="6919" max="6919" width="17.875" style="30" customWidth="1"/>
    <col min="6920" max="6920" width="5.375" style="30" customWidth="1"/>
    <col min="6921" max="6921" width="8" style="30" customWidth="1"/>
    <col min="6922" max="6923" width="8.125" style="30" customWidth="1"/>
    <col min="6924" max="6924" width="10.875" style="30" customWidth="1"/>
    <col min="6925" max="6937" width="9.125" style="30" customWidth="1"/>
    <col min="6938" max="6938" width="17" style="30" customWidth="1"/>
    <col min="6939" max="6941" width="9.125" style="30"/>
    <col min="6942" max="6942" width="7.875" style="30" customWidth="1"/>
    <col min="6943" max="7168" width="9.125" style="30"/>
    <col min="7169" max="7169" width="7.375" style="30" customWidth="1"/>
    <col min="7170" max="7170" width="10.25" style="30" customWidth="1"/>
    <col min="7171" max="7171" width="6" style="30" customWidth="1"/>
    <col min="7172" max="7172" width="51.125" style="30" customWidth="1"/>
    <col min="7173" max="7173" width="9.75" style="30" customWidth="1"/>
    <col min="7174" max="7174" width="17.625" style="30" customWidth="1"/>
    <col min="7175" max="7175" width="17.875" style="30" customWidth="1"/>
    <col min="7176" max="7176" width="5.375" style="30" customWidth="1"/>
    <col min="7177" max="7177" width="8" style="30" customWidth="1"/>
    <col min="7178" max="7179" width="8.125" style="30" customWidth="1"/>
    <col min="7180" max="7180" width="10.875" style="30" customWidth="1"/>
    <col min="7181" max="7193" width="9.125" style="30" customWidth="1"/>
    <col min="7194" max="7194" width="17" style="30" customWidth="1"/>
    <col min="7195" max="7197" width="9.125" style="30"/>
    <col min="7198" max="7198" width="7.875" style="30" customWidth="1"/>
    <col min="7199" max="7424" width="9.125" style="30"/>
    <col min="7425" max="7425" width="7.375" style="30" customWidth="1"/>
    <col min="7426" max="7426" width="10.25" style="30" customWidth="1"/>
    <col min="7427" max="7427" width="6" style="30" customWidth="1"/>
    <col min="7428" max="7428" width="51.125" style="30" customWidth="1"/>
    <col min="7429" max="7429" width="9.75" style="30" customWidth="1"/>
    <col min="7430" max="7430" width="17.625" style="30" customWidth="1"/>
    <col min="7431" max="7431" width="17.875" style="30" customWidth="1"/>
    <col min="7432" max="7432" width="5.375" style="30" customWidth="1"/>
    <col min="7433" max="7433" width="8" style="30" customWidth="1"/>
    <col min="7434" max="7435" width="8.125" style="30" customWidth="1"/>
    <col min="7436" max="7436" width="10.875" style="30" customWidth="1"/>
    <col min="7437" max="7449" width="9.125" style="30" customWidth="1"/>
    <col min="7450" max="7450" width="17" style="30" customWidth="1"/>
    <col min="7451" max="7453" width="9.125" style="30"/>
    <col min="7454" max="7454" width="7.875" style="30" customWidth="1"/>
    <col min="7455" max="7680" width="9.125" style="30"/>
    <col min="7681" max="7681" width="7.375" style="30" customWidth="1"/>
    <col min="7682" max="7682" width="10.25" style="30" customWidth="1"/>
    <col min="7683" max="7683" width="6" style="30" customWidth="1"/>
    <col min="7684" max="7684" width="51.125" style="30" customWidth="1"/>
    <col min="7685" max="7685" width="9.75" style="30" customWidth="1"/>
    <col min="7686" max="7686" width="17.625" style="30" customWidth="1"/>
    <col min="7687" max="7687" width="17.875" style="30" customWidth="1"/>
    <col min="7688" max="7688" width="5.375" style="30" customWidth="1"/>
    <col min="7689" max="7689" width="8" style="30" customWidth="1"/>
    <col min="7690" max="7691" width="8.125" style="30" customWidth="1"/>
    <col min="7692" max="7692" width="10.875" style="30" customWidth="1"/>
    <col min="7693" max="7705" width="9.125" style="30" customWidth="1"/>
    <col min="7706" max="7706" width="17" style="30" customWidth="1"/>
    <col min="7707" max="7709" width="9.125" style="30"/>
    <col min="7710" max="7710" width="7.875" style="30" customWidth="1"/>
    <col min="7711" max="7936" width="9.125" style="30"/>
    <col min="7937" max="7937" width="7.375" style="30" customWidth="1"/>
    <col min="7938" max="7938" width="10.25" style="30" customWidth="1"/>
    <col min="7939" max="7939" width="6" style="30" customWidth="1"/>
    <col min="7940" max="7940" width="51.125" style="30" customWidth="1"/>
    <col min="7941" max="7941" width="9.75" style="30" customWidth="1"/>
    <col min="7942" max="7942" width="17.625" style="30" customWidth="1"/>
    <col min="7943" max="7943" width="17.875" style="30" customWidth="1"/>
    <col min="7944" max="7944" width="5.375" style="30" customWidth="1"/>
    <col min="7945" max="7945" width="8" style="30" customWidth="1"/>
    <col min="7946" max="7947" width="8.125" style="30" customWidth="1"/>
    <col min="7948" max="7948" width="10.875" style="30" customWidth="1"/>
    <col min="7949" max="7961" width="9.125" style="30" customWidth="1"/>
    <col min="7962" max="7962" width="17" style="30" customWidth="1"/>
    <col min="7963" max="7965" width="9.125" style="30"/>
    <col min="7966" max="7966" width="7.875" style="30" customWidth="1"/>
    <col min="7967" max="8192" width="9.125" style="30"/>
    <col min="8193" max="8193" width="7.375" style="30" customWidth="1"/>
    <col min="8194" max="8194" width="10.25" style="30" customWidth="1"/>
    <col min="8195" max="8195" width="6" style="30" customWidth="1"/>
    <col min="8196" max="8196" width="51.125" style="30" customWidth="1"/>
    <col min="8197" max="8197" width="9.75" style="30" customWidth="1"/>
    <col min="8198" max="8198" width="17.625" style="30" customWidth="1"/>
    <col min="8199" max="8199" width="17.875" style="30" customWidth="1"/>
    <col min="8200" max="8200" width="5.375" style="30" customWidth="1"/>
    <col min="8201" max="8201" width="8" style="30" customWidth="1"/>
    <col min="8202" max="8203" width="8.125" style="30" customWidth="1"/>
    <col min="8204" max="8204" width="10.875" style="30" customWidth="1"/>
    <col min="8205" max="8217" width="9.125" style="30" customWidth="1"/>
    <col min="8218" max="8218" width="17" style="30" customWidth="1"/>
    <col min="8219" max="8221" width="9.125" style="30"/>
    <col min="8222" max="8222" width="7.875" style="30" customWidth="1"/>
    <col min="8223" max="8448" width="9.125" style="30"/>
    <col min="8449" max="8449" width="7.375" style="30" customWidth="1"/>
    <col min="8450" max="8450" width="10.25" style="30" customWidth="1"/>
    <col min="8451" max="8451" width="6" style="30" customWidth="1"/>
    <col min="8452" max="8452" width="51.125" style="30" customWidth="1"/>
    <col min="8453" max="8453" width="9.75" style="30" customWidth="1"/>
    <col min="8454" max="8454" width="17.625" style="30" customWidth="1"/>
    <col min="8455" max="8455" width="17.875" style="30" customWidth="1"/>
    <col min="8456" max="8456" width="5.375" style="30" customWidth="1"/>
    <col min="8457" max="8457" width="8" style="30" customWidth="1"/>
    <col min="8458" max="8459" width="8.125" style="30" customWidth="1"/>
    <col min="8460" max="8460" width="10.875" style="30" customWidth="1"/>
    <col min="8461" max="8473" width="9.125" style="30" customWidth="1"/>
    <col min="8474" max="8474" width="17" style="30" customWidth="1"/>
    <col min="8475" max="8477" width="9.125" style="30"/>
    <col min="8478" max="8478" width="7.875" style="30" customWidth="1"/>
    <col min="8479" max="8704" width="9.125" style="30"/>
    <col min="8705" max="8705" width="7.375" style="30" customWidth="1"/>
    <col min="8706" max="8706" width="10.25" style="30" customWidth="1"/>
    <col min="8707" max="8707" width="6" style="30" customWidth="1"/>
    <col min="8708" max="8708" width="51.125" style="30" customWidth="1"/>
    <col min="8709" max="8709" width="9.75" style="30" customWidth="1"/>
    <col min="8710" max="8710" width="17.625" style="30" customWidth="1"/>
    <col min="8711" max="8711" width="17.875" style="30" customWidth="1"/>
    <col min="8712" max="8712" width="5.375" style="30" customWidth="1"/>
    <col min="8713" max="8713" width="8" style="30" customWidth="1"/>
    <col min="8714" max="8715" width="8.125" style="30" customWidth="1"/>
    <col min="8716" max="8716" width="10.875" style="30" customWidth="1"/>
    <col min="8717" max="8729" width="9.125" style="30" customWidth="1"/>
    <col min="8730" max="8730" width="17" style="30" customWidth="1"/>
    <col min="8731" max="8733" width="9.125" style="30"/>
    <col min="8734" max="8734" width="7.875" style="30" customWidth="1"/>
    <col min="8735" max="8960" width="9.125" style="30"/>
    <col min="8961" max="8961" width="7.375" style="30" customWidth="1"/>
    <col min="8962" max="8962" width="10.25" style="30" customWidth="1"/>
    <col min="8963" max="8963" width="6" style="30" customWidth="1"/>
    <col min="8964" max="8964" width="51.125" style="30" customWidth="1"/>
    <col min="8965" max="8965" width="9.75" style="30" customWidth="1"/>
    <col min="8966" max="8966" width="17.625" style="30" customWidth="1"/>
    <col min="8967" max="8967" width="17.875" style="30" customWidth="1"/>
    <col min="8968" max="8968" width="5.375" style="30" customWidth="1"/>
    <col min="8969" max="8969" width="8" style="30" customWidth="1"/>
    <col min="8970" max="8971" width="8.125" style="30" customWidth="1"/>
    <col min="8972" max="8972" width="10.875" style="30" customWidth="1"/>
    <col min="8973" max="8985" width="9.125" style="30" customWidth="1"/>
    <col min="8986" max="8986" width="17" style="30" customWidth="1"/>
    <col min="8987" max="8989" width="9.125" style="30"/>
    <col min="8990" max="8990" width="7.875" style="30" customWidth="1"/>
    <col min="8991" max="9216" width="9.125" style="30"/>
    <col min="9217" max="9217" width="7.375" style="30" customWidth="1"/>
    <col min="9218" max="9218" width="10.25" style="30" customWidth="1"/>
    <col min="9219" max="9219" width="6" style="30" customWidth="1"/>
    <col min="9220" max="9220" width="51.125" style="30" customWidth="1"/>
    <col min="9221" max="9221" width="9.75" style="30" customWidth="1"/>
    <col min="9222" max="9222" width="17.625" style="30" customWidth="1"/>
    <col min="9223" max="9223" width="17.875" style="30" customWidth="1"/>
    <col min="9224" max="9224" width="5.375" style="30" customWidth="1"/>
    <col min="9225" max="9225" width="8" style="30" customWidth="1"/>
    <col min="9226" max="9227" width="8.125" style="30" customWidth="1"/>
    <col min="9228" max="9228" width="10.875" style="30" customWidth="1"/>
    <col min="9229" max="9241" width="9.125" style="30" customWidth="1"/>
    <col min="9242" max="9242" width="17" style="30" customWidth="1"/>
    <col min="9243" max="9245" width="9.125" style="30"/>
    <col min="9246" max="9246" width="7.875" style="30" customWidth="1"/>
    <col min="9247" max="9472" width="9.125" style="30"/>
    <col min="9473" max="9473" width="7.375" style="30" customWidth="1"/>
    <col min="9474" max="9474" width="10.25" style="30" customWidth="1"/>
    <col min="9475" max="9475" width="6" style="30" customWidth="1"/>
    <col min="9476" max="9476" width="51.125" style="30" customWidth="1"/>
    <col min="9477" max="9477" width="9.75" style="30" customWidth="1"/>
    <col min="9478" max="9478" width="17.625" style="30" customWidth="1"/>
    <col min="9479" max="9479" width="17.875" style="30" customWidth="1"/>
    <col min="9480" max="9480" width="5.375" style="30" customWidth="1"/>
    <col min="9481" max="9481" width="8" style="30" customWidth="1"/>
    <col min="9482" max="9483" width="8.125" style="30" customWidth="1"/>
    <col min="9484" max="9484" width="10.875" style="30" customWidth="1"/>
    <col min="9485" max="9497" width="9.125" style="30" customWidth="1"/>
    <col min="9498" max="9498" width="17" style="30" customWidth="1"/>
    <col min="9499" max="9501" width="9.125" style="30"/>
    <col min="9502" max="9502" width="7.875" style="30" customWidth="1"/>
    <col min="9503" max="9728" width="9.125" style="30"/>
    <col min="9729" max="9729" width="7.375" style="30" customWidth="1"/>
    <col min="9730" max="9730" width="10.25" style="30" customWidth="1"/>
    <col min="9731" max="9731" width="6" style="30" customWidth="1"/>
    <col min="9732" max="9732" width="51.125" style="30" customWidth="1"/>
    <col min="9733" max="9733" width="9.75" style="30" customWidth="1"/>
    <col min="9734" max="9734" width="17.625" style="30" customWidth="1"/>
    <col min="9735" max="9735" width="17.875" style="30" customWidth="1"/>
    <col min="9736" max="9736" width="5.375" style="30" customWidth="1"/>
    <col min="9737" max="9737" width="8" style="30" customWidth="1"/>
    <col min="9738" max="9739" width="8.125" style="30" customWidth="1"/>
    <col min="9740" max="9740" width="10.875" style="30" customWidth="1"/>
    <col min="9741" max="9753" width="9.125" style="30" customWidth="1"/>
    <col min="9754" max="9754" width="17" style="30" customWidth="1"/>
    <col min="9755" max="9757" width="9.125" style="30"/>
    <col min="9758" max="9758" width="7.875" style="30" customWidth="1"/>
    <col min="9759" max="9984" width="9.125" style="30"/>
    <col min="9985" max="9985" width="7.375" style="30" customWidth="1"/>
    <col min="9986" max="9986" width="10.25" style="30" customWidth="1"/>
    <col min="9987" max="9987" width="6" style="30" customWidth="1"/>
    <col min="9988" max="9988" width="51.125" style="30" customWidth="1"/>
    <col min="9989" max="9989" width="9.75" style="30" customWidth="1"/>
    <col min="9990" max="9990" width="17.625" style="30" customWidth="1"/>
    <col min="9991" max="9991" width="17.875" style="30" customWidth="1"/>
    <col min="9992" max="9992" width="5.375" style="30" customWidth="1"/>
    <col min="9993" max="9993" width="8" style="30" customWidth="1"/>
    <col min="9994" max="9995" width="8.125" style="30" customWidth="1"/>
    <col min="9996" max="9996" width="10.875" style="30" customWidth="1"/>
    <col min="9997" max="10009" width="9.125" style="30" customWidth="1"/>
    <col min="10010" max="10010" width="17" style="30" customWidth="1"/>
    <col min="10011" max="10013" width="9.125" style="30"/>
    <col min="10014" max="10014" width="7.875" style="30" customWidth="1"/>
    <col min="10015" max="10240" width="9.125" style="30"/>
    <col min="10241" max="10241" width="7.375" style="30" customWidth="1"/>
    <col min="10242" max="10242" width="10.25" style="30" customWidth="1"/>
    <col min="10243" max="10243" width="6" style="30" customWidth="1"/>
    <col min="10244" max="10244" width="51.125" style="30" customWidth="1"/>
    <col min="10245" max="10245" width="9.75" style="30" customWidth="1"/>
    <col min="10246" max="10246" width="17.625" style="30" customWidth="1"/>
    <col min="10247" max="10247" width="17.875" style="30" customWidth="1"/>
    <col min="10248" max="10248" width="5.375" style="30" customWidth="1"/>
    <col min="10249" max="10249" width="8" style="30" customWidth="1"/>
    <col min="10250" max="10251" width="8.125" style="30" customWidth="1"/>
    <col min="10252" max="10252" width="10.875" style="30" customWidth="1"/>
    <col min="10253" max="10265" width="9.125" style="30" customWidth="1"/>
    <col min="10266" max="10266" width="17" style="30" customWidth="1"/>
    <col min="10267" max="10269" width="9.125" style="30"/>
    <col min="10270" max="10270" width="7.875" style="30" customWidth="1"/>
    <col min="10271" max="10496" width="9.125" style="30"/>
    <col min="10497" max="10497" width="7.375" style="30" customWidth="1"/>
    <col min="10498" max="10498" width="10.25" style="30" customWidth="1"/>
    <col min="10499" max="10499" width="6" style="30" customWidth="1"/>
    <col min="10500" max="10500" width="51.125" style="30" customWidth="1"/>
    <col min="10501" max="10501" width="9.75" style="30" customWidth="1"/>
    <col min="10502" max="10502" width="17.625" style="30" customWidth="1"/>
    <col min="10503" max="10503" width="17.875" style="30" customWidth="1"/>
    <col min="10504" max="10504" width="5.375" style="30" customWidth="1"/>
    <col min="10505" max="10505" width="8" style="30" customWidth="1"/>
    <col min="10506" max="10507" width="8.125" style="30" customWidth="1"/>
    <col min="10508" max="10508" width="10.875" style="30" customWidth="1"/>
    <col min="10509" max="10521" width="9.125" style="30" customWidth="1"/>
    <col min="10522" max="10522" width="17" style="30" customWidth="1"/>
    <col min="10523" max="10525" width="9.125" style="30"/>
    <col min="10526" max="10526" width="7.875" style="30" customWidth="1"/>
    <col min="10527" max="10752" width="9.125" style="30"/>
    <col min="10753" max="10753" width="7.375" style="30" customWidth="1"/>
    <col min="10754" max="10754" width="10.25" style="30" customWidth="1"/>
    <col min="10755" max="10755" width="6" style="30" customWidth="1"/>
    <col min="10756" max="10756" width="51.125" style="30" customWidth="1"/>
    <col min="10757" max="10757" width="9.75" style="30" customWidth="1"/>
    <col min="10758" max="10758" width="17.625" style="30" customWidth="1"/>
    <col min="10759" max="10759" width="17.875" style="30" customWidth="1"/>
    <col min="10760" max="10760" width="5.375" style="30" customWidth="1"/>
    <col min="10761" max="10761" width="8" style="30" customWidth="1"/>
    <col min="10762" max="10763" width="8.125" style="30" customWidth="1"/>
    <col min="10764" max="10764" width="10.875" style="30" customWidth="1"/>
    <col min="10765" max="10777" width="9.125" style="30" customWidth="1"/>
    <col min="10778" max="10778" width="17" style="30" customWidth="1"/>
    <col min="10779" max="10781" width="9.125" style="30"/>
    <col min="10782" max="10782" width="7.875" style="30" customWidth="1"/>
    <col min="10783" max="11008" width="9.125" style="30"/>
    <col min="11009" max="11009" width="7.375" style="30" customWidth="1"/>
    <col min="11010" max="11010" width="10.25" style="30" customWidth="1"/>
    <col min="11011" max="11011" width="6" style="30" customWidth="1"/>
    <col min="11012" max="11012" width="51.125" style="30" customWidth="1"/>
    <col min="11013" max="11013" width="9.75" style="30" customWidth="1"/>
    <col min="11014" max="11014" width="17.625" style="30" customWidth="1"/>
    <col min="11015" max="11015" width="17.875" style="30" customWidth="1"/>
    <col min="11016" max="11016" width="5.375" style="30" customWidth="1"/>
    <col min="11017" max="11017" width="8" style="30" customWidth="1"/>
    <col min="11018" max="11019" width="8.125" style="30" customWidth="1"/>
    <col min="11020" max="11020" width="10.875" style="30" customWidth="1"/>
    <col min="11021" max="11033" width="9.125" style="30" customWidth="1"/>
    <col min="11034" max="11034" width="17" style="30" customWidth="1"/>
    <col min="11035" max="11037" width="9.125" style="30"/>
    <col min="11038" max="11038" width="7.875" style="30" customWidth="1"/>
    <col min="11039" max="11264" width="9.125" style="30"/>
    <col min="11265" max="11265" width="7.375" style="30" customWidth="1"/>
    <col min="11266" max="11266" width="10.25" style="30" customWidth="1"/>
    <col min="11267" max="11267" width="6" style="30" customWidth="1"/>
    <col min="11268" max="11268" width="51.125" style="30" customWidth="1"/>
    <col min="11269" max="11269" width="9.75" style="30" customWidth="1"/>
    <col min="11270" max="11270" width="17.625" style="30" customWidth="1"/>
    <col min="11271" max="11271" width="17.875" style="30" customWidth="1"/>
    <col min="11272" max="11272" width="5.375" style="30" customWidth="1"/>
    <col min="11273" max="11273" width="8" style="30" customWidth="1"/>
    <col min="11274" max="11275" width="8.125" style="30" customWidth="1"/>
    <col min="11276" max="11276" width="10.875" style="30" customWidth="1"/>
    <col min="11277" max="11289" width="9.125" style="30" customWidth="1"/>
    <col min="11290" max="11290" width="17" style="30" customWidth="1"/>
    <col min="11291" max="11293" width="9.125" style="30"/>
    <col min="11294" max="11294" width="7.875" style="30" customWidth="1"/>
    <col min="11295" max="11520" width="9.125" style="30"/>
    <col min="11521" max="11521" width="7.375" style="30" customWidth="1"/>
    <col min="11522" max="11522" width="10.25" style="30" customWidth="1"/>
    <col min="11523" max="11523" width="6" style="30" customWidth="1"/>
    <col min="11524" max="11524" width="51.125" style="30" customWidth="1"/>
    <col min="11525" max="11525" width="9.75" style="30" customWidth="1"/>
    <col min="11526" max="11526" width="17.625" style="30" customWidth="1"/>
    <col min="11527" max="11527" width="17.875" style="30" customWidth="1"/>
    <col min="11528" max="11528" width="5.375" style="30" customWidth="1"/>
    <col min="11529" max="11529" width="8" style="30" customWidth="1"/>
    <col min="11530" max="11531" width="8.125" style="30" customWidth="1"/>
    <col min="11532" max="11532" width="10.875" style="30" customWidth="1"/>
    <col min="11533" max="11545" width="9.125" style="30" customWidth="1"/>
    <col min="11546" max="11546" width="17" style="30" customWidth="1"/>
    <col min="11547" max="11549" width="9.125" style="30"/>
    <col min="11550" max="11550" width="7.875" style="30" customWidth="1"/>
    <col min="11551" max="11776" width="9.125" style="30"/>
    <col min="11777" max="11777" width="7.375" style="30" customWidth="1"/>
    <col min="11778" max="11778" width="10.25" style="30" customWidth="1"/>
    <col min="11779" max="11779" width="6" style="30" customWidth="1"/>
    <col min="11780" max="11780" width="51.125" style="30" customWidth="1"/>
    <col min="11781" max="11781" width="9.75" style="30" customWidth="1"/>
    <col min="11782" max="11782" width="17.625" style="30" customWidth="1"/>
    <col min="11783" max="11783" width="17.875" style="30" customWidth="1"/>
    <col min="11784" max="11784" width="5.375" style="30" customWidth="1"/>
    <col min="11785" max="11785" width="8" style="30" customWidth="1"/>
    <col min="11786" max="11787" width="8.125" style="30" customWidth="1"/>
    <col min="11788" max="11788" width="10.875" style="30" customWidth="1"/>
    <col min="11789" max="11801" width="9.125" style="30" customWidth="1"/>
    <col min="11802" max="11802" width="17" style="30" customWidth="1"/>
    <col min="11803" max="11805" width="9.125" style="30"/>
    <col min="11806" max="11806" width="7.875" style="30" customWidth="1"/>
    <col min="11807" max="12032" width="9.125" style="30"/>
    <col min="12033" max="12033" width="7.375" style="30" customWidth="1"/>
    <col min="12034" max="12034" width="10.25" style="30" customWidth="1"/>
    <col min="12035" max="12035" width="6" style="30" customWidth="1"/>
    <col min="12036" max="12036" width="51.125" style="30" customWidth="1"/>
    <col min="12037" max="12037" width="9.75" style="30" customWidth="1"/>
    <col min="12038" max="12038" width="17.625" style="30" customWidth="1"/>
    <col min="12039" max="12039" width="17.875" style="30" customWidth="1"/>
    <col min="12040" max="12040" width="5.375" style="30" customWidth="1"/>
    <col min="12041" max="12041" width="8" style="30" customWidth="1"/>
    <col min="12042" max="12043" width="8.125" style="30" customWidth="1"/>
    <col min="12044" max="12044" width="10.875" style="30" customWidth="1"/>
    <col min="12045" max="12057" width="9.125" style="30" customWidth="1"/>
    <col min="12058" max="12058" width="17" style="30" customWidth="1"/>
    <col min="12059" max="12061" width="9.125" style="30"/>
    <col min="12062" max="12062" width="7.875" style="30" customWidth="1"/>
    <col min="12063" max="12288" width="9.125" style="30"/>
    <col min="12289" max="12289" width="7.375" style="30" customWidth="1"/>
    <col min="12290" max="12290" width="10.25" style="30" customWidth="1"/>
    <col min="12291" max="12291" width="6" style="30" customWidth="1"/>
    <col min="12292" max="12292" width="51.125" style="30" customWidth="1"/>
    <col min="12293" max="12293" width="9.75" style="30" customWidth="1"/>
    <col min="12294" max="12294" width="17.625" style="30" customWidth="1"/>
    <col min="12295" max="12295" width="17.875" style="30" customWidth="1"/>
    <col min="12296" max="12296" width="5.375" style="30" customWidth="1"/>
    <col min="12297" max="12297" width="8" style="30" customWidth="1"/>
    <col min="12298" max="12299" width="8.125" style="30" customWidth="1"/>
    <col min="12300" max="12300" width="10.875" style="30" customWidth="1"/>
    <col min="12301" max="12313" width="9.125" style="30" customWidth="1"/>
    <col min="12314" max="12314" width="17" style="30" customWidth="1"/>
    <col min="12315" max="12317" width="9.125" style="30"/>
    <col min="12318" max="12318" width="7.875" style="30" customWidth="1"/>
    <col min="12319" max="12544" width="9.125" style="30"/>
    <col min="12545" max="12545" width="7.375" style="30" customWidth="1"/>
    <col min="12546" max="12546" width="10.25" style="30" customWidth="1"/>
    <col min="12547" max="12547" width="6" style="30" customWidth="1"/>
    <col min="12548" max="12548" width="51.125" style="30" customWidth="1"/>
    <col min="12549" max="12549" width="9.75" style="30" customWidth="1"/>
    <col min="12550" max="12550" width="17.625" style="30" customWidth="1"/>
    <col min="12551" max="12551" width="17.875" style="30" customWidth="1"/>
    <col min="12552" max="12552" width="5.375" style="30" customWidth="1"/>
    <col min="12553" max="12553" width="8" style="30" customWidth="1"/>
    <col min="12554" max="12555" width="8.125" style="30" customWidth="1"/>
    <col min="12556" max="12556" width="10.875" style="30" customWidth="1"/>
    <col min="12557" max="12569" width="9.125" style="30" customWidth="1"/>
    <col min="12570" max="12570" width="17" style="30" customWidth="1"/>
    <col min="12571" max="12573" width="9.125" style="30"/>
    <col min="12574" max="12574" width="7.875" style="30" customWidth="1"/>
    <col min="12575" max="12800" width="9.125" style="30"/>
    <col min="12801" max="12801" width="7.375" style="30" customWidth="1"/>
    <col min="12802" max="12802" width="10.25" style="30" customWidth="1"/>
    <col min="12803" max="12803" width="6" style="30" customWidth="1"/>
    <col min="12804" max="12804" width="51.125" style="30" customWidth="1"/>
    <col min="12805" max="12805" width="9.75" style="30" customWidth="1"/>
    <col min="12806" max="12806" width="17.625" style="30" customWidth="1"/>
    <col min="12807" max="12807" width="17.875" style="30" customWidth="1"/>
    <col min="12808" max="12808" width="5.375" style="30" customWidth="1"/>
    <col min="12809" max="12809" width="8" style="30" customWidth="1"/>
    <col min="12810" max="12811" width="8.125" style="30" customWidth="1"/>
    <col min="12812" max="12812" width="10.875" style="30" customWidth="1"/>
    <col min="12813" max="12825" width="9.125" style="30" customWidth="1"/>
    <col min="12826" max="12826" width="17" style="30" customWidth="1"/>
    <col min="12827" max="12829" width="9.125" style="30"/>
    <col min="12830" max="12830" width="7.875" style="30" customWidth="1"/>
    <col min="12831" max="13056" width="9.125" style="30"/>
    <col min="13057" max="13057" width="7.375" style="30" customWidth="1"/>
    <col min="13058" max="13058" width="10.25" style="30" customWidth="1"/>
    <col min="13059" max="13059" width="6" style="30" customWidth="1"/>
    <col min="13060" max="13060" width="51.125" style="30" customWidth="1"/>
    <col min="13061" max="13061" width="9.75" style="30" customWidth="1"/>
    <col min="13062" max="13062" width="17.625" style="30" customWidth="1"/>
    <col min="13063" max="13063" width="17.875" style="30" customWidth="1"/>
    <col min="13064" max="13064" width="5.375" style="30" customWidth="1"/>
    <col min="13065" max="13065" width="8" style="30" customWidth="1"/>
    <col min="13066" max="13067" width="8.125" style="30" customWidth="1"/>
    <col min="13068" max="13068" width="10.875" style="30" customWidth="1"/>
    <col min="13069" max="13081" width="9.125" style="30" customWidth="1"/>
    <col min="13082" max="13082" width="17" style="30" customWidth="1"/>
    <col min="13083" max="13085" width="9.125" style="30"/>
    <col min="13086" max="13086" width="7.875" style="30" customWidth="1"/>
    <col min="13087" max="13312" width="9.125" style="30"/>
    <col min="13313" max="13313" width="7.375" style="30" customWidth="1"/>
    <col min="13314" max="13314" width="10.25" style="30" customWidth="1"/>
    <col min="13315" max="13315" width="6" style="30" customWidth="1"/>
    <col min="13316" max="13316" width="51.125" style="30" customWidth="1"/>
    <col min="13317" max="13317" width="9.75" style="30" customWidth="1"/>
    <col min="13318" max="13318" width="17.625" style="30" customWidth="1"/>
    <col min="13319" max="13319" width="17.875" style="30" customWidth="1"/>
    <col min="13320" max="13320" width="5.375" style="30" customWidth="1"/>
    <col min="13321" max="13321" width="8" style="30" customWidth="1"/>
    <col min="13322" max="13323" width="8.125" style="30" customWidth="1"/>
    <col min="13324" max="13324" width="10.875" style="30" customWidth="1"/>
    <col min="13325" max="13337" width="9.125" style="30" customWidth="1"/>
    <col min="13338" max="13338" width="17" style="30" customWidth="1"/>
    <col min="13339" max="13341" width="9.125" style="30"/>
    <col min="13342" max="13342" width="7.875" style="30" customWidth="1"/>
    <col min="13343" max="13568" width="9.125" style="30"/>
    <col min="13569" max="13569" width="7.375" style="30" customWidth="1"/>
    <col min="13570" max="13570" width="10.25" style="30" customWidth="1"/>
    <col min="13571" max="13571" width="6" style="30" customWidth="1"/>
    <col min="13572" max="13572" width="51.125" style="30" customWidth="1"/>
    <col min="13573" max="13573" width="9.75" style="30" customWidth="1"/>
    <col min="13574" max="13574" width="17.625" style="30" customWidth="1"/>
    <col min="13575" max="13575" width="17.875" style="30" customWidth="1"/>
    <col min="13576" max="13576" width="5.375" style="30" customWidth="1"/>
    <col min="13577" max="13577" width="8" style="30" customWidth="1"/>
    <col min="13578" max="13579" width="8.125" style="30" customWidth="1"/>
    <col min="13580" max="13580" width="10.875" style="30" customWidth="1"/>
    <col min="13581" max="13593" width="9.125" style="30" customWidth="1"/>
    <col min="13594" max="13594" width="17" style="30" customWidth="1"/>
    <col min="13595" max="13597" width="9.125" style="30"/>
    <col min="13598" max="13598" width="7.875" style="30" customWidth="1"/>
    <col min="13599" max="13824" width="9.125" style="30"/>
    <col min="13825" max="13825" width="7.375" style="30" customWidth="1"/>
    <col min="13826" max="13826" width="10.25" style="30" customWidth="1"/>
    <col min="13827" max="13827" width="6" style="30" customWidth="1"/>
    <col min="13828" max="13828" width="51.125" style="30" customWidth="1"/>
    <col min="13829" max="13829" width="9.75" style="30" customWidth="1"/>
    <col min="13830" max="13830" width="17.625" style="30" customWidth="1"/>
    <col min="13831" max="13831" width="17.875" style="30" customWidth="1"/>
    <col min="13832" max="13832" width="5.375" style="30" customWidth="1"/>
    <col min="13833" max="13833" width="8" style="30" customWidth="1"/>
    <col min="13834" max="13835" width="8.125" style="30" customWidth="1"/>
    <col min="13836" max="13836" width="10.875" style="30" customWidth="1"/>
    <col min="13837" max="13849" width="9.125" style="30" customWidth="1"/>
    <col min="13850" max="13850" width="17" style="30" customWidth="1"/>
    <col min="13851" max="13853" width="9.125" style="30"/>
    <col min="13854" max="13854" width="7.875" style="30" customWidth="1"/>
    <col min="13855" max="14080" width="9.125" style="30"/>
    <col min="14081" max="14081" width="7.375" style="30" customWidth="1"/>
    <col min="14082" max="14082" width="10.25" style="30" customWidth="1"/>
    <col min="14083" max="14083" width="6" style="30" customWidth="1"/>
    <col min="14084" max="14084" width="51.125" style="30" customWidth="1"/>
    <col min="14085" max="14085" width="9.75" style="30" customWidth="1"/>
    <col min="14086" max="14086" width="17.625" style="30" customWidth="1"/>
    <col min="14087" max="14087" width="17.875" style="30" customWidth="1"/>
    <col min="14088" max="14088" width="5.375" style="30" customWidth="1"/>
    <col min="14089" max="14089" width="8" style="30" customWidth="1"/>
    <col min="14090" max="14091" width="8.125" style="30" customWidth="1"/>
    <col min="14092" max="14092" width="10.875" style="30" customWidth="1"/>
    <col min="14093" max="14105" width="9.125" style="30" customWidth="1"/>
    <col min="14106" max="14106" width="17" style="30" customWidth="1"/>
    <col min="14107" max="14109" width="9.125" style="30"/>
    <col min="14110" max="14110" width="7.875" style="30" customWidth="1"/>
    <col min="14111" max="14336" width="9.125" style="30"/>
    <col min="14337" max="14337" width="7.375" style="30" customWidth="1"/>
    <col min="14338" max="14338" width="10.25" style="30" customWidth="1"/>
    <col min="14339" max="14339" width="6" style="30" customWidth="1"/>
    <col min="14340" max="14340" width="51.125" style="30" customWidth="1"/>
    <col min="14341" max="14341" width="9.75" style="30" customWidth="1"/>
    <col min="14342" max="14342" width="17.625" style="30" customWidth="1"/>
    <col min="14343" max="14343" width="17.875" style="30" customWidth="1"/>
    <col min="14344" max="14344" width="5.375" style="30" customWidth="1"/>
    <col min="14345" max="14345" width="8" style="30" customWidth="1"/>
    <col min="14346" max="14347" width="8.125" style="30" customWidth="1"/>
    <col min="14348" max="14348" width="10.875" style="30" customWidth="1"/>
    <col min="14349" max="14361" width="9.125" style="30" customWidth="1"/>
    <col min="14362" max="14362" width="17" style="30" customWidth="1"/>
    <col min="14363" max="14365" width="9.125" style="30"/>
    <col min="14366" max="14366" width="7.875" style="30" customWidth="1"/>
    <col min="14367" max="14592" width="9.125" style="30"/>
    <col min="14593" max="14593" width="7.375" style="30" customWidth="1"/>
    <col min="14594" max="14594" width="10.25" style="30" customWidth="1"/>
    <col min="14595" max="14595" width="6" style="30" customWidth="1"/>
    <col min="14596" max="14596" width="51.125" style="30" customWidth="1"/>
    <col min="14597" max="14597" width="9.75" style="30" customWidth="1"/>
    <col min="14598" max="14598" width="17.625" style="30" customWidth="1"/>
    <col min="14599" max="14599" width="17.875" style="30" customWidth="1"/>
    <col min="14600" max="14600" width="5.375" style="30" customWidth="1"/>
    <col min="14601" max="14601" width="8" style="30" customWidth="1"/>
    <col min="14602" max="14603" width="8.125" style="30" customWidth="1"/>
    <col min="14604" max="14604" width="10.875" style="30" customWidth="1"/>
    <col min="14605" max="14617" width="9.125" style="30" customWidth="1"/>
    <col min="14618" max="14618" width="17" style="30" customWidth="1"/>
    <col min="14619" max="14621" width="9.125" style="30"/>
    <col min="14622" max="14622" width="7.875" style="30" customWidth="1"/>
    <col min="14623" max="14848" width="9.125" style="30"/>
    <col min="14849" max="14849" width="7.375" style="30" customWidth="1"/>
    <col min="14850" max="14850" width="10.25" style="30" customWidth="1"/>
    <col min="14851" max="14851" width="6" style="30" customWidth="1"/>
    <col min="14852" max="14852" width="51.125" style="30" customWidth="1"/>
    <col min="14853" max="14853" width="9.75" style="30" customWidth="1"/>
    <col min="14854" max="14854" width="17.625" style="30" customWidth="1"/>
    <col min="14855" max="14855" width="17.875" style="30" customWidth="1"/>
    <col min="14856" max="14856" width="5.375" style="30" customWidth="1"/>
    <col min="14857" max="14857" width="8" style="30" customWidth="1"/>
    <col min="14858" max="14859" width="8.125" style="30" customWidth="1"/>
    <col min="14860" max="14860" width="10.875" style="30" customWidth="1"/>
    <col min="14861" max="14873" width="9.125" style="30" customWidth="1"/>
    <col min="14874" max="14874" width="17" style="30" customWidth="1"/>
    <col min="14875" max="14877" width="9.125" style="30"/>
    <col min="14878" max="14878" width="7.875" style="30" customWidth="1"/>
    <col min="14879" max="15104" width="9.125" style="30"/>
    <col min="15105" max="15105" width="7.375" style="30" customWidth="1"/>
    <col min="15106" max="15106" width="10.25" style="30" customWidth="1"/>
    <col min="15107" max="15107" width="6" style="30" customWidth="1"/>
    <col min="15108" max="15108" width="51.125" style="30" customWidth="1"/>
    <col min="15109" max="15109" width="9.75" style="30" customWidth="1"/>
    <col min="15110" max="15110" width="17.625" style="30" customWidth="1"/>
    <col min="15111" max="15111" width="17.875" style="30" customWidth="1"/>
    <col min="15112" max="15112" width="5.375" style="30" customWidth="1"/>
    <col min="15113" max="15113" width="8" style="30" customWidth="1"/>
    <col min="15114" max="15115" width="8.125" style="30" customWidth="1"/>
    <col min="15116" max="15116" width="10.875" style="30" customWidth="1"/>
    <col min="15117" max="15129" width="9.125" style="30" customWidth="1"/>
    <col min="15130" max="15130" width="17" style="30" customWidth="1"/>
    <col min="15131" max="15133" width="9.125" style="30"/>
    <col min="15134" max="15134" width="7.875" style="30" customWidth="1"/>
    <col min="15135" max="15360" width="9.125" style="30"/>
    <col min="15361" max="15361" width="7.375" style="30" customWidth="1"/>
    <col min="15362" max="15362" width="10.25" style="30" customWidth="1"/>
    <col min="15363" max="15363" width="6" style="30" customWidth="1"/>
    <col min="15364" max="15364" width="51.125" style="30" customWidth="1"/>
    <col min="15365" max="15365" width="9.75" style="30" customWidth="1"/>
    <col min="15366" max="15366" width="17.625" style="30" customWidth="1"/>
    <col min="15367" max="15367" width="17.875" style="30" customWidth="1"/>
    <col min="15368" max="15368" width="5.375" style="30" customWidth="1"/>
    <col min="15369" max="15369" width="8" style="30" customWidth="1"/>
    <col min="15370" max="15371" width="8.125" style="30" customWidth="1"/>
    <col min="15372" max="15372" width="10.875" style="30" customWidth="1"/>
    <col min="15373" max="15385" width="9.125" style="30" customWidth="1"/>
    <col min="15386" max="15386" width="17" style="30" customWidth="1"/>
    <col min="15387" max="15389" width="9.125" style="30"/>
    <col min="15390" max="15390" width="7.875" style="30" customWidth="1"/>
    <col min="15391" max="15616" width="9.125" style="30"/>
    <col min="15617" max="15617" width="7.375" style="30" customWidth="1"/>
    <col min="15618" max="15618" width="10.25" style="30" customWidth="1"/>
    <col min="15619" max="15619" width="6" style="30" customWidth="1"/>
    <col min="15620" max="15620" width="51.125" style="30" customWidth="1"/>
    <col min="15621" max="15621" width="9.75" style="30" customWidth="1"/>
    <col min="15622" max="15622" width="17.625" style="30" customWidth="1"/>
    <col min="15623" max="15623" width="17.875" style="30" customWidth="1"/>
    <col min="15624" max="15624" width="5.375" style="30" customWidth="1"/>
    <col min="15625" max="15625" width="8" style="30" customWidth="1"/>
    <col min="15626" max="15627" width="8.125" style="30" customWidth="1"/>
    <col min="15628" max="15628" width="10.875" style="30" customWidth="1"/>
    <col min="15629" max="15641" width="9.125" style="30" customWidth="1"/>
    <col min="15642" max="15642" width="17" style="30" customWidth="1"/>
    <col min="15643" max="15645" width="9.125" style="30"/>
    <col min="15646" max="15646" width="7.875" style="30" customWidth="1"/>
    <col min="15647" max="15872" width="9.125" style="30"/>
    <col min="15873" max="15873" width="7.375" style="30" customWidth="1"/>
    <col min="15874" max="15874" width="10.25" style="30" customWidth="1"/>
    <col min="15875" max="15875" width="6" style="30" customWidth="1"/>
    <col min="15876" max="15876" width="51.125" style="30" customWidth="1"/>
    <col min="15877" max="15877" width="9.75" style="30" customWidth="1"/>
    <col min="15878" max="15878" width="17.625" style="30" customWidth="1"/>
    <col min="15879" max="15879" width="17.875" style="30" customWidth="1"/>
    <col min="15880" max="15880" width="5.375" style="30" customWidth="1"/>
    <col min="15881" max="15881" width="8" style="30" customWidth="1"/>
    <col min="15882" max="15883" width="8.125" style="30" customWidth="1"/>
    <col min="15884" max="15884" width="10.875" style="30" customWidth="1"/>
    <col min="15885" max="15897" width="9.125" style="30" customWidth="1"/>
    <col min="15898" max="15898" width="17" style="30" customWidth="1"/>
    <col min="15899" max="15901" width="9.125" style="30"/>
    <col min="15902" max="15902" width="7.875" style="30" customWidth="1"/>
    <col min="15903" max="16128" width="9.125" style="30"/>
    <col min="16129" max="16129" width="7.375" style="30" customWidth="1"/>
    <col min="16130" max="16130" width="10.25" style="30" customWidth="1"/>
    <col min="16131" max="16131" width="6" style="30" customWidth="1"/>
    <col min="16132" max="16132" width="51.125" style="30" customWidth="1"/>
    <col min="16133" max="16133" width="9.75" style="30" customWidth="1"/>
    <col min="16134" max="16134" width="17.625" style="30" customWidth="1"/>
    <col min="16135" max="16135" width="17.875" style="30" customWidth="1"/>
    <col min="16136" max="16136" width="5.375" style="30" customWidth="1"/>
    <col min="16137" max="16137" width="8" style="30" customWidth="1"/>
    <col min="16138" max="16139" width="8.125" style="30" customWidth="1"/>
    <col min="16140" max="16140" width="10.875" style="30" customWidth="1"/>
    <col min="16141" max="16153" width="9.125" style="30" customWidth="1"/>
    <col min="16154" max="16154" width="17" style="30" customWidth="1"/>
    <col min="16155" max="16157" width="9.125" style="30"/>
    <col min="16158" max="16158" width="7.875" style="30" customWidth="1"/>
    <col min="16159" max="16384" width="9.125" style="30"/>
  </cols>
  <sheetData>
    <row r="1" spans="1:30" x14ac:dyDescent="0.3">
      <c r="A1" s="274"/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</row>
    <row r="2" spans="1:30" x14ac:dyDescent="0.3">
      <c r="A2" s="30" t="s">
        <v>13</v>
      </c>
      <c r="J2" s="44"/>
      <c r="K2" s="44"/>
      <c r="S2" s="45">
        <f>F12</f>
        <v>44392.559027777781</v>
      </c>
      <c r="T2" s="30" t="s">
        <v>14</v>
      </c>
      <c r="U2" s="31">
        <v>2021</v>
      </c>
      <c r="V2" s="30" t="s">
        <v>15</v>
      </c>
      <c r="Y2" s="32"/>
      <c r="Z2" s="32"/>
      <c r="AA2" s="32"/>
      <c r="AB2" s="32"/>
      <c r="AC2" s="32"/>
    </row>
    <row r="3" spans="1:30" x14ac:dyDescent="0.3">
      <c r="A3" s="275" t="s">
        <v>16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Y3" s="32"/>
      <c r="Z3" s="32"/>
      <c r="AA3" s="32"/>
      <c r="AB3" s="32"/>
      <c r="AC3" s="32"/>
    </row>
    <row r="4" spans="1:30" x14ac:dyDescent="0.3">
      <c r="A4" s="276" t="s">
        <v>17</v>
      </c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33"/>
      <c r="X4" s="33"/>
      <c r="Y4" s="33"/>
      <c r="Z4" s="33"/>
      <c r="AA4" s="33"/>
      <c r="AB4" s="33"/>
      <c r="AC4" s="33"/>
    </row>
    <row r="5" spans="1:30" ht="27.7" customHeight="1" thickBot="1" x14ac:dyDescent="0.35">
      <c r="A5" s="34"/>
      <c r="B5" s="34"/>
      <c r="C5" s="34"/>
      <c r="D5" s="34"/>
      <c r="E5" s="34"/>
      <c r="F5" s="34"/>
      <c r="G5" s="35"/>
      <c r="H5" s="35"/>
      <c r="I5" s="35"/>
      <c r="J5" s="25"/>
      <c r="K5" s="25"/>
      <c r="L5" s="35"/>
      <c r="M5" s="35"/>
      <c r="N5" s="35"/>
      <c r="O5" s="35"/>
      <c r="P5" s="35"/>
      <c r="Q5" s="35"/>
      <c r="R5" s="35"/>
      <c r="S5" s="35"/>
      <c r="T5" s="35"/>
    </row>
    <row r="6" spans="1:30" ht="32.299999999999997" customHeight="1" thickBot="1" x14ac:dyDescent="0.35">
      <c r="A6" s="271" t="s">
        <v>18</v>
      </c>
      <c r="B6" s="272"/>
      <c r="C6" s="272"/>
      <c r="D6" s="272"/>
      <c r="E6" s="272"/>
      <c r="F6" s="272"/>
      <c r="G6" s="272"/>
      <c r="H6" s="272"/>
      <c r="I6" s="273"/>
      <c r="J6" s="217" t="s">
        <v>19</v>
      </c>
      <c r="K6" s="279" t="s">
        <v>20</v>
      </c>
      <c r="L6" s="272" t="s">
        <v>21</v>
      </c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3"/>
      <c r="Y6" s="262" t="s">
        <v>22</v>
      </c>
      <c r="Z6" s="264" t="s">
        <v>23</v>
      </c>
      <c r="AA6" s="265"/>
      <c r="AB6" s="266"/>
      <c r="AC6" s="259" t="s">
        <v>24</v>
      </c>
    </row>
    <row r="7" spans="1:30" ht="171.7" customHeight="1" thickBot="1" x14ac:dyDescent="0.35">
      <c r="A7" s="262" t="s">
        <v>25</v>
      </c>
      <c r="B7" s="262" t="s">
        <v>26</v>
      </c>
      <c r="C7" s="262" t="s">
        <v>27</v>
      </c>
      <c r="D7" s="262" t="s">
        <v>6</v>
      </c>
      <c r="E7" s="262" t="s">
        <v>5</v>
      </c>
      <c r="F7" s="262" t="s">
        <v>4</v>
      </c>
      <c r="G7" s="262" t="s">
        <v>3</v>
      </c>
      <c r="H7" s="262" t="s">
        <v>28</v>
      </c>
      <c r="I7" s="262" t="s">
        <v>2</v>
      </c>
      <c r="J7" s="218"/>
      <c r="K7" s="220"/>
      <c r="L7" s="259" t="s">
        <v>1</v>
      </c>
      <c r="M7" s="262" t="s">
        <v>29</v>
      </c>
      <c r="N7" s="262" t="s">
        <v>30</v>
      </c>
      <c r="O7" s="271" t="s">
        <v>31</v>
      </c>
      <c r="P7" s="272"/>
      <c r="Q7" s="272"/>
      <c r="R7" s="272"/>
      <c r="S7" s="272"/>
      <c r="T7" s="272"/>
      <c r="U7" s="272"/>
      <c r="V7" s="272"/>
      <c r="W7" s="273"/>
      <c r="X7" s="262" t="s">
        <v>32</v>
      </c>
      <c r="Y7" s="270"/>
      <c r="Z7" s="267"/>
      <c r="AA7" s="268"/>
      <c r="AB7" s="269"/>
      <c r="AC7" s="260"/>
    </row>
    <row r="8" spans="1:30" ht="63.7" customHeight="1" thickBot="1" x14ac:dyDescent="0.35">
      <c r="A8" s="270"/>
      <c r="B8" s="270"/>
      <c r="C8" s="270"/>
      <c r="D8" s="270"/>
      <c r="E8" s="270"/>
      <c r="F8" s="270"/>
      <c r="G8" s="270"/>
      <c r="H8" s="270"/>
      <c r="I8" s="270"/>
      <c r="J8" s="218"/>
      <c r="K8" s="220"/>
      <c r="L8" s="260"/>
      <c r="M8" s="270"/>
      <c r="N8" s="270"/>
      <c r="O8" s="262" t="s">
        <v>33</v>
      </c>
      <c r="P8" s="271" t="s">
        <v>34</v>
      </c>
      <c r="Q8" s="272"/>
      <c r="R8" s="273"/>
      <c r="S8" s="271" t="s">
        <v>35</v>
      </c>
      <c r="T8" s="272"/>
      <c r="U8" s="272"/>
      <c r="V8" s="273"/>
      <c r="W8" s="262" t="s">
        <v>36</v>
      </c>
      <c r="X8" s="270"/>
      <c r="Y8" s="270"/>
      <c r="Z8" s="262" t="s">
        <v>37</v>
      </c>
      <c r="AA8" s="262" t="s">
        <v>38</v>
      </c>
      <c r="AB8" s="262" t="s">
        <v>39</v>
      </c>
      <c r="AC8" s="260"/>
    </row>
    <row r="9" spans="1:30" ht="71.349999999999994" customHeight="1" thickBot="1" x14ac:dyDescent="0.35">
      <c r="A9" s="263"/>
      <c r="B9" s="263"/>
      <c r="C9" s="263"/>
      <c r="D9" s="263"/>
      <c r="E9" s="263"/>
      <c r="F9" s="263"/>
      <c r="G9" s="263"/>
      <c r="H9" s="263"/>
      <c r="I9" s="263"/>
      <c r="J9" s="278"/>
      <c r="K9" s="280"/>
      <c r="L9" s="261"/>
      <c r="M9" s="263"/>
      <c r="N9" s="263"/>
      <c r="O9" s="263"/>
      <c r="P9" s="46" t="s">
        <v>40</v>
      </c>
      <c r="Q9" s="46" t="s">
        <v>41</v>
      </c>
      <c r="R9" s="46" t="s">
        <v>42</v>
      </c>
      <c r="S9" s="46" t="s">
        <v>43</v>
      </c>
      <c r="T9" s="46" t="s">
        <v>44</v>
      </c>
      <c r="U9" s="46" t="s">
        <v>45</v>
      </c>
      <c r="V9" s="46" t="s">
        <v>46</v>
      </c>
      <c r="W9" s="263"/>
      <c r="X9" s="263"/>
      <c r="Y9" s="263"/>
      <c r="Z9" s="263"/>
      <c r="AA9" s="263"/>
      <c r="AB9" s="263"/>
      <c r="AC9" s="261"/>
      <c r="AD9" s="36">
        <v>4.1666666666666664E-2</v>
      </c>
    </row>
    <row r="10" spans="1:30" s="1" customFormat="1" ht="17" thickBot="1" x14ac:dyDescent="0.35">
      <c r="A10" s="47">
        <v>1</v>
      </c>
      <c r="B10" s="48">
        <v>2</v>
      </c>
      <c r="C10" s="47">
        <v>3</v>
      </c>
      <c r="D10" s="48">
        <v>4</v>
      </c>
      <c r="E10" s="47">
        <v>5</v>
      </c>
      <c r="F10" s="48">
        <v>6</v>
      </c>
      <c r="G10" s="47">
        <v>7</v>
      </c>
      <c r="H10" s="48">
        <v>8</v>
      </c>
      <c r="I10" s="47">
        <v>9</v>
      </c>
      <c r="J10" s="48">
        <v>10</v>
      </c>
      <c r="K10" s="47">
        <v>11</v>
      </c>
      <c r="L10" s="48">
        <v>12</v>
      </c>
      <c r="M10" s="47">
        <v>13</v>
      </c>
      <c r="N10" s="48">
        <v>14</v>
      </c>
      <c r="O10" s="47">
        <v>15</v>
      </c>
      <c r="P10" s="48">
        <v>16</v>
      </c>
      <c r="Q10" s="47">
        <v>17</v>
      </c>
      <c r="R10" s="48">
        <v>18</v>
      </c>
      <c r="S10" s="47">
        <v>19</v>
      </c>
      <c r="T10" s="48">
        <v>20</v>
      </c>
      <c r="U10" s="47">
        <v>21</v>
      </c>
      <c r="V10" s="48">
        <v>22</v>
      </c>
      <c r="W10" s="47">
        <v>23</v>
      </c>
      <c r="X10" s="48">
        <v>24</v>
      </c>
      <c r="Y10" s="47">
        <v>25</v>
      </c>
      <c r="Z10" s="48">
        <v>26</v>
      </c>
      <c r="AA10" s="47">
        <v>27</v>
      </c>
      <c r="AB10" s="48">
        <v>28</v>
      </c>
      <c r="AC10" s="47">
        <v>29</v>
      </c>
    </row>
    <row r="11" spans="1:30" s="43" customFormat="1" ht="19.55" customHeight="1" x14ac:dyDescent="0.3">
      <c r="A11" s="49">
        <v>1</v>
      </c>
      <c r="B11" s="50" t="s">
        <v>7</v>
      </c>
      <c r="C11" s="51" t="s">
        <v>11</v>
      </c>
      <c r="D11" s="52" t="s">
        <v>54</v>
      </c>
      <c r="E11" s="53" t="s">
        <v>12</v>
      </c>
      <c r="F11" s="54">
        <v>44392.479166666664</v>
      </c>
      <c r="G11" s="54">
        <v>44392.493055555555</v>
      </c>
      <c r="H11" s="55" t="s">
        <v>0</v>
      </c>
      <c r="I11" s="56">
        <f t="shared" ref="I11:I16" si="0">(G11-F11)/$AD$9</f>
        <v>0.33333333337213844</v>
      </c>
      <c r="J11" s="57">
        <v>2</v>
      </c>
      <c r="K11" s="57">
        <v>2</v>
      </c>
      <c r="L11" s="29" t="s">
        <v>8</v>
      </c>
      <c r="M11" s="58">
        <v>0</v>
      </c>
      <c r="N11" s="58">
        <v>0</v>
      </c>
      <c r="O11" s="59">
        <f t="shared" ref="O11:O16" si="1">R11</f>
        <v>1116</v>
      </c>
      <c r="P11" s="58">
        <v>0</v>
      </c>
      <c r="Q11" s="58">
        <v>0</v>
      </c>
      <c r="R11" s="58">
        <v>1116</v>
      </c>
      <c r="S11" s="58">
        <v>0</v>
      </c>
      <c r="T11" s="58">
        <v>0</v>
      </c>
      <c r="U11" s="58">
        <v>0</v>
      </c>
      <c r="V11" s="60">
        <f t="shared" ref="V11:V16" si="2">R11</f>
        <v>1116</v>
      </c>
      <c r="W11" s="58">
        <v>0</v>
      </c>
      <c r="X11" s="61">
        <f t="shared" ref="X11:X16" si="3">0.22*V11</f>
        <v>245.52</v>
      </c>
      <c r="Y11" s="58"/>
      <c r="Z11" s="62" t="s">
        <v>64</v>
      </c>
      <c r="AA11" s="41" t="s">
        <v>63</v>
      </c>
      <c r="AB11" s="41" t="s">
        <v>59</v>
      </c>
      <c r="AC11" s="40">
        <v>1</v>
      </c>
    </row>
    <row r="12" spans="1:30" s="70" customFormat="1" ht="15.8" customHeight="1" x14ac:dyDescent="0.3">
      <c r="A12" s="63">
        <v>2</v>
      </c>
      <c r="B12" s="64" t="s">
        <v>7</v>
      </c>
      <c r="C12" s="2" t="s">
        <v>11</v>
      </c>
      <c r="D12" s="65" t="s">
        <v>57</v>
      </c>
      <c r="E12" s="66" t="s">
        <v>12</v>
      </c>
      <c r="F12" s="16">
        <v>44392.559027777781</v>
      </c>
      <c r="G12" s="16">
        <v>44392.668749999997</v>
      </c>
      <c r="H12" s="17" t="s">
        <v>0</v>
      </c>
      <c r="I12" s="18">
        <f t="shared" si="0"/>
        <v>2.6333333331858739</v>
      </c>
      <c r="J12" s="67">
        <v>2</v>
      </c>
      <c r="K12" s="67">
        <v>2</v>
      </c>
      <c r="L12" s="2" t="s">
        <v>8</v>
      </c>
      <c r="M12" s="63">
        <v>0</v>
      </c>
      <c r="N12" s="63">
        <v>0</v>
      </c>
      <c r="O12" s="68">
        <f t="shared" si="1"/>
        <v>1116</v>
      </c>
      <c r="P12" s="63">
        <v>0</v>
      </c>
      <c r="Q12" s="63">
        <v>0</v>
      </c>
      <c r="R12" s="63">
        <v>1116</v>
      </c>
      <c r="S12" s="63">
        <v>0</v>
      </c>
      <c r="T12" s="63">
        <v>0</v>
      </c>
      <c r="U12" s="63">
        <v>0</v>
      </c>
      <c r="V12" s="69">
        <f t="shared" si="2"/>
        <v>1116</v>
      </c>
      <c r="W12" s="63">
        <v>0</v>
      </c>
      <c r="X12" s="39">
        <f t="shared" si="3"/>
        <v>245.52</v>
      </c>
      <c r="Y12" s="63"/>
      <c r="Z12" s="62" t="s">
        <v>65</v>
      </c>
      <c r="AA12" s="14" t="s">
        <v>55</v>
      </c>
      <c r="AB12" s="14" t="s">
        <v>59</v>
      </c>
      <c r="AC12" s="37">
        <v>0</v>
      </c>
    </row>
    <row r="13" spans="1:30" s="70" customFormat="1" ht="15.8" customHeight="1" x14ac:dyDescent="0.3">
      <c r="A13" s="71">
        <v>3</v>
      </c>
      <c r="B13" s="64" t="s">
        <v>10</v>
      </c>
      <c r="C13" s="2" t="s">
        <v>11</v>
      </c>
      <c r="D13" s="65" t="s">
        <v>66</v>
      </c>
      <c r="E13" s="66" t="s">
        <v>12</v>
      </c>
      <c r="F13" s="16">
        <v>44392.645833333336</v>
      </c>
      <c r="G13" s="16">
        <v>44392.770833333336</v>
      </c>
      <c r="H13" s="17" t="s">
        <v>0</v>
      </c>
      <c r="I13" s="18">
        <f t="shared" si="0"/>
        <v>3</v>
      </c>
      <c r="J13" s="67">
        <v>2</v>
      </c>
      <c r="K13" s="67">
        <v>2</v>
      </c>
      <c r="L13" s="2" t="s">
        <v>8</v>
      </c>
      <c r="M13" s="63">
        <v>0</v>
      </c>
      <c r="N13" s="63">
        <v>0</v>
      </c>
      <c r="O13" s="68">
        <f t="shared" si="1"/>
        <v>42</v>
      </c>
      <c r="P13" s="63">
        <v>0</v>
      </c>
      <c r="Q13" s="63">
        <v>0</v>
      </c>
      <c r="R13" s="63">
        <v>42</v>
      </c>
      <c r="S13" s="63">
        <v>0</v>
      </c>
      <c r="T13" s="63">
        <v>0</v>
      </c>
      <c r="U13" s="63">
        <v>0</v>
      </c>
      <c r="V13" s="69">
        <f t="shared" si="2"/>
        <v>42</v>
      </c>
      <c r="W13" s="63">
        <v>0</v>
      </c>
      <c r="X13" s="39">
        <f t="shared" si="3"/>
        <v>9.24</v>
      </c>
      <c r="Y13" s="63"/>
      <c r="Z13" s="62" t="s">
        <v>67</v>
      </c>
      <c r="AA13" s="14" t="s">
        <v>55</v>
      </c>
      <c r="AB13" s="14" t="s">
        <v>59</v>
      </c>
      <c r="AC13" s="37">
        <v>0</v>
      </c>
    </row>
    <row r="14" spans="1:30" s="70" customFormat="1" ht="15.8" customHeight="1" x14ac:dyDescent="0.3">
      <c r="A14" s="63">
        <v>4</v>
      </c>
      <c r="B14" s="64" t="s">
        <v>10</v>
      </c>
      <c r="C14" s="2" t="s">
        <v>11</v>
      </c>
      <c r="D14" s="65" t="s">
        <v>66</v>
      </c>
      <c r="E14" s="66" t="s">
        <v>12</v>
      </c>
      <c r="F14" s="16">
        <v>44393.583333333336</v>
      </c>
      <c r="G14" s="16">
        <v>44393.770833333336</v>
      </c>
      <c r="H14" s="17" t="s">
        <v>0</v>
      </c>
      <c r="I14" s="18">
        <f t="shared" si="0"/>
        <v>4.5</v>
      </c>
      <c r="J14" s="67">
        <v>2</v>
      </c>
      <c r="K14" s="67">
        <v>2</v>
      </c>
      <c r="L14" s="2" t="s">
        <v>8</v>
      </c>
      <c r="M14" s="63">
        <v>0</v>
      </c>
      <c r="N14" s="63">
        <v>0</v>
      </c>
      <c r="O14" s="68">
        <f t="shared" si="1"/>
        <v>42</v>
      </c>
      <c r="P14" s="63">
        <v>0</v>
      </c>
      <c r="Q14" s="63">
        <v>0</v>
      </c>
      <c r="R14" s="63">
        <v>42</v>
      </c>
      <c r="S14" s="63">
        <v>0</v>
      </c>
      <c r="T14" s="63">
        <v>0</v>
      </c>
      <c r="U14" s="63">
        <v>0</v>
      </c>
      <c r="V14" s="69">
        <f t="shared" si="2"/>
        <v>42</v>
      </c>
      <c r="W14" s="63">
        <v>0</v>
      </c>
      <c r="X14" s="39">
        <f t="shared" si="3"/>
        <v>9.24</v>
      </c>
      <c r="Y14" s="63"/>
      <c r="Z14" s="62" t="s">
        <v>68</v>
      </c>
      <c r="AA14" s="14" t="s">
        <v>55</v>
      </c>
      <c r="AB14" s="14" t="s">
        <v>59</v>
      </c>
      <c r="AC14" s="37">
        <v>0</v>
      </c>
    </row>
    <row r="15" spans="1:30" s="43" customFormat="1" x14ac:dyDescent="0.3">
      <c r="A15" s="71">
        <v>5</v>
      </c>
      <c r="B15" s="72" t="s">
        <v>10</v>
      </c>
      <c r="C15" s="73" t="s">
        <v>11</v>
      </c>
      <c r="D15" s="74" t="s">
        <v>69</v>
      </c>
      <c r="E15" s="75" t="s">
        <v>58</v>
      </c>
      <c r="F15" s="76">
        <v>44396.8125</v>
      </c>
      <c r="G15" s="76">
        <v>44396.895833333336</v>
      </c>
      <c r="H15" s="77" t="s">
        <v>0</v>
      </c>
      <c r="I15" s="78">
        <f t="shared" si="0"/>
        <v>2.0000000000582077</v>
      </c>
      <c r="J15" s="67">
        <v>2</v>
      </c>
      <c r="K15" s="67">
        <v>2</v>
      </c>
      <c r="L15" s="2" t="s">
        <v>70</v>
      </c>
      <c r="M15" s="38">
        <v>0</v>
      </c>
      <c r="N15" s="38">
        <v>0</v>
      </c>
      <c r="O15" s="79">
        <f t="shared" si="1"/>
        <v>28</v>
      </c>
      <c r="P15" s="38">
        <v>0</v>
      </c>
      <c r="Q15" s="38">
        <v>0</v>
      </c>
      <c r="R15" s="38">
        <v>28</v>
      </c>
      <c r="S15" s="38">
        <v>0</v>
      </c>
      <c r="T15" s="38">
        <v>0</v>
      </c>
      <c r="U15" s="38">
        <v>0</v>
      </c>
      <c r="V15" s="80">
        <f t="shared" si="2"/>
        <v>28</v>
      </c>
      <c r="W15" s="63">
        <v>0</v>
      </c>
      <c r="X15" s="39">
        <f t="shared" si="3"/>
        <v>6.16</v>
      </c>
      <c r="Y15" s="38"/>
      <c r="Z15" s="62" t="s">
        <v>71</v>
      </c>
      <c r="AA15" s="14" t="s">
        <v>53</v>
      </c>
      <c r="AB15" s="14" t="s">
        <v>47</v>
      </c>
      <c r="AC15" s="42">
        <v>0</v>
      </c>
    </row>
    <row r="16" spans="1:30" s="43" customFormat="1" x14ac:dyDescent="0.3">
      <c r="A16" s="63">
        <v>6</v>
      </c>
      <c r="B16" s="72" t="s">
        <v>10</v>
      </c>
      <c r="C16" s="73" t="s">
        <v>11</v>
      </c>
      <c r="D16" s="74" t="s">
        <v>72</v>
      </c>
      <c r="E16" s="81" t="s">
        <v>12</v>
      </c>
      <c r="F16" s="76">
        <v>44406.25</v>
      </c>
      <c r="G16" s="76">
        <v>44406.350694444445</v>
      </c>
      <c r="H16" s="77" t="s">
        <v>0</v>
      </c>
      <c r="I16" s="78">
        <f t="shared" si="0"/>
        <v>2.4166666666860692</v>
      </c>
      <c r="J16" s="67">
        <v>2</v>
      </c>
      <c r="K16" s="67">
        <v>2</v>
      </c>
      <c r="L16" s="2" t="s">
        <v>8</v>
      </c>
      <c r="M16" s="38">
        <v>0</v>
      </c>
      <c r="N16" s="38">
        <v>0</v>
      </c>
      <c r="O16" s="79">
        <f t="shared" si="1"/>
        <v>286</v>
      </c>
      <c r="P16" s="38">
        <v>0</v>
      </c>
      <c r="Q16" s="38">
        <v>0</v>
      </c>
      <c r="R16" s="38">
        <v>286</v>
      </c>
      <c r="S16" s="38">
        <v>0</v>
      </c>
      <c r="T16" s="38">
        <v>0</v>
      </c>
      <c r="U16" s="38">
        <v>0</v>
      </c>
      <c r="V16" s="80">
        <f t="shared" si="2"/>
        <v>286</v>
      </c>
      <c r="W16" s="63">
        <v>0</v>
      </c>
      <c r="X16" s="39">
        <f t="shared" si="3"/>
        <v>62.92</v>
      </c>
      <c r="Y16" s="38"/>
      <c r="Z16" s="62" t="s">
        <v>73</v>
      </c>
      <c r="AA16" s="14" t="s">
        <v>74</v>
      </c>
      <c r="AB16" s="14" t="s">
        <v>75</v>
      </c>
      <c r="AC16" s="42">
        <v>1</v>
      </c>
    </row>
    <row r="17" spans="1:13" s="43" customFormat="1" x14ac:dyDescent="0.3">
      <c r="A17" s="82"/>
      <c r="B17" s="82"/>
      <c r="C17" s="82"/>
      <c r="D17" s="82"/>
      <c r="E17" s="82"/>
      <c r="F17" s="82"/>
      <c r="G17" s="82"/>
      <c r="H17" s="82"/>
      <c r="I17" s="82"/>
      <c r="J17" s="1"/>
      <c r="K17" s="1"/>
      <c r="L17" s="1"/>
      <c r="M17" s="1"/>
    </row>
    <row r="18" spans="1:13" s="43" customFormat="1" x14ac:dyDescent="0.3">
      <c r="J18" s="1"/>
      <c r="K18" s="1"/>
      <c r="L18" s="1"/>
      <c r="M18" s="1"/>
    </row>
    <row r="19" spans="1:13" s="43" customFormat="1" x14ac:dyDescent="0.3">
      <c r="J19" s="1"/>
      <c r="K19" s="1"/>
    </row>
    <row r="20" spans="1:13" s="43" customFormat="1" x14ac:dyDescent="0.3">
      <c r="J20" s="1"/>
      <c r="K20" s="1"/>
    </row>
    <row r="21" spans="1:13" s="43" customFormat="1" x14ac:dyDescent="0.3">
      <c r="J21" s="1"/>
      <c r="K21" s="1"/>
    </row>
    <row r="22" spans="1:13" s="43" customFormat="1" x14ac:dyDescent="0.3">
      <c r="J22" s="1"/>
      <c r="K22" s="1"/>
    </row>
    <row r="23" spans="1:13" s="43" customFormat="1" x14ac:dyDescent="0.3">
      <c r="J23" s="1"/>
      <c r="K23" s="1"/>
    </row>
    <row r="24" spans="1:13" s="43" customFormat="1" x14ac:dyDescent="0.3">
      <c r="J24" s="1"/>
      <c r="K24" s="1"/>
    </row>
    <row r="25" spans="1:13" s="43" customFormat="1" x14ac:dyDescent="0.3">
      <c r="J25" s="1"/>
      <c r="K25" s="1"/>
    </row>
    <row r="26" spans="1:13" s="43" customFormat="1" x14ac:dyDescent="0.3">
      <c r="J26" s="1"/>
      <c r="K26" s="1"/>
    </row>
    <row r="27" spans="1:13" s="43" customFormat="1" x14ac:dyDescent="0.3">
      <c r="J27" s="1"/>
      <c r="K27" s="1"/>
    </row>
    <row r="28" spans="1:13" s="43" customFormat="1" x14ac:dyDescent="0.3">
      <c r="J28" s="1"/>
      <c r="K28" s="1"/>
    </row>
    <row r="29" spans="1:13" s="43" customFormat="1" x14ac:dyDescent="0.3">
      <c r="J29" s="1"/>
      <c r="K29" s="1"/>
    </row>
    <row r="30" spans="1:13" s="43" customFormat="1" x14ac:dyDescent="0.3">
      <c r="J30" s="1"/>
      <c r="K30" s="1"/>
    </row>
    <row r="31" spans="1:13" s="43" customFormat="1" x14ac:dyDescent="0.3">
      <c r="J31" s="1"/>
      <c r="K31" s="1"/>
    </row>
    <row r="32" spans="1:13" s="43" customFormat="1" x14ac:dyDescent="0.3">
      <c r="J32" s="1"/>
      <c r="K32" s="1"/>
    </row>
    <row r="33" spans="10:11" s="43" customFormat="1" x14ac:dyDescent="0.3">
      <c r="J33" s="1"/>
      <c r="K33" s="1"/>
    </row>
    <row r="34" spans="10:11" s="43" customFormat="1" x14ac:dyDescent="0.3">
      <c r="J34" s="1"/>
      <c r="K34" s="1"/>
    </row>
    <row r="35" spans="10:11" s="43" customFormat="1" x14ac:dyDescent="0.3">
      <c r="J35" s="1"/>
      <c r="K35" s="1"/>
    </row>
    <row r="36" spans="10:11" s="43" customFormat="1" x14ac:dyDescent="0.3">
      <c r="J36" s="1"/>
      <c r="K36" s="1"/>
    </row>
    <row r="37" spans="10:11" s="43" customFormat="1" x14ac:dyDescent="0.3">
      <c r="J37" s="1"/>
      <c r="K37" s="1"/>
    </row>
    <row r="38" spans="10:11" s="43" customFormat="1" x14ac:dyDescent="0.3">
      <c r="J38" s="1"/>
      <c r="K38" s="1"/>
    </row>
    <row r="39" spans="10:11" s="43" customFormat="1" x14ac:dyDescent="0.3">
      <c r="J39" s="1"/>
      <c r="K39" s="1"/>
    </row>
    <row r="40" spans="10:11" s="43" customFormat="1" x14ac:dyDescent="0.3">
      <c r="J40" s="1"/>
      <c r="K40" s="1"/>
    </row>
    <row r="41" spans="10:11" s="43" customFormat="1" x14ac:dyDescent="0.3">
      <c r="J41" s="1"/>
      <c r="K41" s="1"/>
    </row>
    <row r="42" spans="10:11" s="43" customFormat="1" x14ac:dyDescent="0.3">
      <c r="J42" s="1"/>
      <c r="K42" s="1"/>
    </row>
    <row r="43" spans="10:11" s="43" customFormat="1" x14ac:dyDescent="0.3">
      <c r="J43" s="1"/>
      <c r="K43" s="1"/>
    </row>
    <row r="44" spans="10:11" s="43" customFormat="1" x14ac:dyDescent="0.3">
      <c r="J44" s="1"/>
      <c r="K44" s="1"/>
    </row>
    <row r="45" spans="10:11" s="43" customFormat="1" x14ac:dyDescent="0.3">
      <c r="J45" s="1"/>
      <c r="K45" s="1"/>
    </row>
    <row r="46" spans="10:11" s="43" customFormat="1" x14ac:dyDescent="0.3">
      <c r="J46" s="1"/>
      <c r="K46" s="1"/>
    </row>
    <row r="47" spans="10:11" s="43" customFormat="1" x14ac:dyDescent="0.3">
      <c r="J47" s="1"/>
      <c r="K47" s="1"/>
    </row>
    <row r="48" spans="10:11" s="43" customFormat="1" x14ac:dyDescent="0.3">
      <c r="J48" s="1"/>
      <c r="K48" s="1"/>
    </row>
    <row r="49" spans="10:11" s="43" customFormat="1" x14ac:dyDescent="0.3">
      <c r="J49" s="1"/>
      <c r="K49" s="1"/>
    </row>
    <row r="50" spans="10:11" s="43" customFormat="1" x14ac:dyDescent="0.3">
      <c r="J50" s="1"/>
      <c r="K50" s="1"/>
    </row>
    <row r="51" spans="10:11" s="43" customFormat="1" x14ac:dyDescent="0.3">
      <c r="J51" s="1"/>
      <c r="K51" s="1"/>
    </row>
    <row r="52" spans="10:11" s="43" customFormat="1" x14ac:dyDescent="0.3">
      <c r="J52" s="1"/>
      <c r="K52" s="1"/>
    </row>
    <row r="53" spans="10:11" s="43" customFormat="1" x14ac:dyDescent="0.3">
      <c r="J53" s="1"/>
      <c r="K53" s="1"/>
    </row>
    <row r="54" spans="10:11" s="43" customFormat="1" x14ac:dyDescent="0.3">
      <c r="J54" s="1"/>
      <c r="K54" s="1"/>
    </row>
    <row r="55" spans="10:11" s="43" customFormat="1" x14ac:dyDescent="0.3">
      <c r="J55" s="1"/>
      <c r="K55" s="1"/>
    </row>
    <row r="56" spans="10:11" s="43" customFormat="1" x14ac:dyDescent="0.3">
      <c r="J56" s="1"/>
      <c r="K56" s="1"/>
    </row>
    <row r="57" spans="10:11" s="43" customFormat="1" x14ac:dyDescent="0.3">
      <c r="J57" s="1"/>
      <c r="K57" s="1"/>
    </row>
    <row r="58" spans="10:11" s="43" customFormat="1" x14ac:dyDescent="0.3">
      <c r="J58" s="1"/>
      <c r="K58" s="1"/>
    </row>
    <row r="59" spans="10:11" s="43" customFormat="1" x14ac:dyDescent="0.3">
      <c r="J59" s="1"/>
      <c r="K59" s="1"/>
    </row>
    <row r="60" spans="10:11" s="43" customFormat="1" x14ac:dyDescent="0.3">
      <c r="J60" s="1"/>
      <c r="K60" s="1"/>
    </row>
    <row r="61" spans="10:11" s="43" customFormat="1" x14ac:dyDescent="0.3">
      <c r="J61" s="1"/>
      <c r="K61" s="1"/>
    </row>
    <row r="62" spans="10:11" s="43" customFormat="1" x14ac:dyDescent="0.3">
      <c r="J62" s="1"/>
      <c r="K62" s="1"/>
    </row>
    <row r="63" spans="10:11" s="43" customFormat="1" x14ac:dyDescent="0.3">
      <c r="J63" s="1"/>
      <c r="K63" s="1"/>
    </row>
    <row r="64" spans="10:11" s="43" customFormat="1" x14ac:dyDescent="0.3">
      <c r="J64" s="1"/>
      <c r="K64" s="1"/>
    </row>
    <row r="65" spans="10:11" s="43" customFormat="1" x14ac:dyDescent="0.3">
      <c r="J65" s="1"/>
      <c r="K65" s="1"/>
    </row>
    <row r="66" spans="10:11" s="43" customFormat="1" x14ac:dyDescent="0.3">
      <c r="J66" s="1"/>
      <c r="K66" s="1"/>
    </row>
    <row r="67" spans="10:11" s="43" customFormat="1" x14ac:dyDescent="0.3">
      <c r="J67" s="1"/>
      <c r="K67" s="1"/>
    </row>
    <row r="68" spans="10:11" s="43" customFormat="1" x14ac:dyDescent="0.3">
      <c r="J68" s="1"/>
      <c r="K68" s="1"/>
    </row>
    <row r="69" spans="10:11" s="43" customFormat="1" x14ac:dyDescent="0.3">
      <c r="J69" s="1"/>
      <c r="K69" s="1"/>
    </row>
    <row r="70" spans="10:11" s="43" customFormat="1" x14ac:dyDescent="0.3">
      <c r="J70" s="1"/>
      <c r="K70" s="1"/>
    </row>
    <row r="71" spans="10:11" s="43" customFormat="1" x14ac:dyDescent="0.3">
      <c r="J71" s="1"/>
      <c r="K71" s="1"/>
    </row>
    <row r="72" spans="10:11" s="43" customFormat="1" x14ac:dyDescent="0.3">
      <c r="J72" s="1"/>
      <c r="K72" s="1"/>
    </row>
    <row r="73" spans="10:11" s="43" customFormat="1" x14ac:dyDescent="0.3">
      <c r="J73" s="1"/>
      <c r="K73" s="1"/>
    </row>
    <row r="74" spans="10:11" s="43" customFormat="1" x14ac:dyDescent="0.3">
      <c r="J74" s="1"/>
      <c r="K74" s="1"/>
    </row>
    <row r="75" spans="10:11" s="43" customFormat="1" x14ac:dyDescent="0.3">
      <c r="J75" s="1"/>
      <c r="K75" s="1"/>
    </row>
    <row r="76" spans="10:11" s="43" customFormat="1" x14ac:dyDescent="0.3">
      <c r="J76" s="1"/>
      <c r="K76" s="1"/>
    </row>
    <row r="77" spans="10:11" s="43" customFormat="1" x14ac:dyDescent="0.3">
      <c r="J77" s="1"/>
      <c r="K77" s="1"/>
    </row>
    <row r="78" spans="10:11" s="43" customFormat="1" x14ac:dyDescent="0.3">
      <c r="J78" s="1"/>
      <c r="K78" s="1"/>
    </row>
    <row r="79" spans="10:11" s="43" customFormat="1" x14ac:dyDescent="0.3">
      <c r="J79" s="1"/>
      <c r="K79" s="1"/>
    </row>
    <row r="80" spans="10:11" s="43" customFormat="1" x14ac:dyDescent="0.3">
      <c r="J80" s="1"/>
      <c r="K80" s="1"/>
    </row>
    <row r="81" spans="10:11" s="43" customFormat="1" x14ac:dyDescent="0.3">
      <c r="J81" s="1"/>
      <c r="K81" s="1"/>
    </row>
    <row r="82" spans="10:11" s="43" customFormat="1" x14ac:dyDescent="0.3">
      <c r="J82" s="1"/>
      <c r="K82" s="1"/>
    </row>
    <row r="83" spans="10:11" s="43" customFormat="1" x14ac:dyDescent="0.3">
      <c r="J83" s="1"/>
      <c r="K83" s="1"/>
    </row>
    <row r="84" spans="10:11" s="43" customFormat="1" x14ac:dyDescent="0.3">
      <c r="J84" s="1"/>
      <c r="K84" s="1"/>
    </row>
    <row r="85" spans="10:11" s="43" customFormat="1" x14ac:dyDescent="0.3">
      <c r="J85" s="1"/>
      <c r="K85" s="1"/>
    </row>
    <row r="86" spans="10:11" s="43" customFormat="1" x14ac:dyDescent="0.3">
      <c r="J86" s="1"/>
      <c r="K86" s="1"/>
    </row>
    <row r="87" spans="10:11" s="43" customFormat="1" x14ac:dyDescent="0.3">
      <c r="J87" s="1"/>
      <c r="K87" s="1"/>
    </row>
    <row r="88" spans="10:11" s="43" customFormat="1" x14ac:dyDescent="0.3">
      <c r="J88" s="1"/>
      <c r="K88" s="1"/>
    </row>
    <row r="89" spans="10:11" s="43" customFormat="1" x14ac:dyDescent="0.3">
      <c r="J89" s="1"/>
      <c r="K89" s="1"/>
    </row>
    <row r="90" spans="10:11" s="43" customFormat="1" x14ac:dyDescent="0.3">
      <c r="J90" s="1"/>
      <c r="K90" s="1"/>
    </row>
    <row r="91" spans="10:11" s="43" customFormat="1" x14ac:dyDescent="0.3">
      <c r="J91" s="1"/>
      <c r="K91" s="1"/>
    </row>
    <row r="92" spans="10:11" s="43" customFormat="1" x14ac:dyDescent="0.3">
      <c r="J92" s="1"/>
      <c r="K92" s="1"/>
    </row>
    <row r="93" spans="10:11" s="43" customFormat="1" x14ac:dyDescent="0.3">
      <c r="J93" s="1"/>
      <c r="K93" s="1"/>
    </row>
    <row r="94" spans="10:11" s="43" customFormat="1" x14ac:dyDescent="0.3">
      <c r="J94" s="1"/>
      <c r="K94" s="1"/>
    </row>
    <row r="95" spans="10:11" s="43" customFormat="1" x14ac:dyDescent="0.3">
      <c r="J95" s="1"/>
      <c r="K95" s="1"/>
    </row>
    <row r="96" spans="10:11" s="43" customFormat="1" x14ac:dyDescent="0.3">
      <c r="J96" s="1"/>
      <c r="K96" s="1"/>
    </row>
    <row r="97" spans="10:11" s="43" customFormat="1" x14ac:dyDescent="0.3">
      <c r="J97" s="1"/>
      <c r="K97" s="1"/>
    </row>
    <row r="98" spans="10:11" s="43" customFormat="1" x14ac:dyDescent="0.3">
      <c r="J98" s="1"/>
      <c r="K98" s="1"/>
    </row>
    <row r="99" spans="10:11" s="43" customFormat="1" x14ac:dyDescent="0.3">
      <c r="J99" s="1"/>
      <c r="K99" s="1"/>
    </row>
    <row r="100" spans="10:11" s="43" customFormat="1" x14ac:dyDescent="0.3">
      <c r="J100" s="1"/>
      <c r="K100" s="1"/>
    </row>
    <row r="101" spans="10:11" s="43" customFormat="1" x14ac:dyDescent="0.3">
      <c r="J101" s="1"/>
      <c r="K101" s="1"/>
    </row>
    <row r="102" spans="10:11" s="43" customFormat="1" x14ac:dyDescent="0.3">
      <c r="J102" s="1"/>
      <c r="K102" s="1"/>
    </row>
    <row r="103" spans="10:11" s="43" customFormat="1" x14ac:dyDescent="0.3">
      <c r="J103" s="1"/>
      <c r="K103" s="1"/>
    </row>
    <row r="104" spans="10:11" s="43" customFormat="1" x14ac:dyDescent="0.3">
      <c r="J104" s="1"/>
      <c r="K104" s="1"/>
    </row>
    <row r="105" spans="10:11" s="43" customFormat="1" x14ac:dyDescent="0.3">
      <c r="J105" s="1"/>
      <c r="K105" s="1"/>
    </row>
    <row r="106" spans="10:11" s="43" customFormat="1" x14ac:dyDescent="0.3">
      <c r="J106" s="1"/>
      <c r="K106" s="1"/>
    </row>
    <row r="107" spans="10:11" s="43" customFormat="1" x14ac:dyDescent="0.3">
      <c r="J107" s="1"/>
      <c r="K107" s="1"/>
    </row>
    <row r="108" spans="10:11" s="43" customFormat="1" x14ac:dyDescent="0.3">
      <c r="J108" s="1"/>
      <c r="K108" s="1"/>
    </row>
    <row r="109" spans="10:11" s="43" customFormat="1" x14ac:dyDescent="0.3">
      <c r="J109" s="1"/>
      <c r="K109" s="1"/>
    </row>
    <row r="110" spans="10:11" s="43" customFormat="1" x14ac:dyDescent="0.3">
      <c r="J110" s="1"/>
      <c r="K110" s="1"/>
    </row>
    <row r="111" spans="10:11" s="43" customFormat="1" x14ac:dyDescent="0.3">
      <c r="J111" s="1"/>
      <c r="K111" s="1"/>
    </row>
    <row r="112" spans="10:11" s="43" customFormat="1" x14ac:dyDescent="0.3">
      <c r="J112" s="1"/>
      <c r="K112" s="1"/>
    </row>
    <row r="113" spans="10:11" s="43" customFormat="1" x14ac:dyDescent="0.3">
      <c r="J113" s="1"/>
      <c r="K113" s="1"/>
    </row>
    <row r="114" spans="10:11" s="43" customFormat="1" x14ac:dyDescent="0.3">
      <c r="J114" s="1"/>
      <c r="K114" s="1"/>
    </row>
    <row r="115" spans="10:11" s="43" customFormat="1" x14ac:dyDescent="0.3">
      <c r="J115" s="1"/>
      <c r="K115" s="1"/>
    </row>
    <row r="116" spans="10:11" s="43" customFormat="1" x14ac:dyDescent="0.3">
      <c r="J116" s="1"/>
      <c r="K116" s="1"/>
    </row>
    <row r="117" spans="10:11" s="43" customFormat="1" x14ac:dyDescent="0.3">
      <c r="J117" s="1"/>
      <c r="K117" s="1"/>
    </row>
    <row r="118" spans="10:11" s="43" customFormat="1" x14ac:dyDescent="0.3">
      <c r="J118" s="1"/>
      <c r="K118" s="1"/>
    </row>
    <row r="119" spans="10:11" s="43" customFormat="1" x14ac:dyDescent="0.3">
      <c r="J119" s="1"/>
      <c r="K119" s="1"/>
    </row>
    <row r="120" spans="10:11" s="43" customFormat="1" x14ac:dyDescent="0.3">
      <c r="J120" s="1"/>
      <c r="K120" s="1"/>
    </row>
    <row r="121" spans="10:11" s="43" customFormat="1" x14ac:dyDescent="0.3">
      <c r="J121" s="1"/>
      <c r="K121" s="1"/>
    </row>
    <row r="122" spans="10:11" s="43" customFormat="1" x14ac:dyDescent="0.3">
      <c r="J122" s="1"/>
      <c r="K122" s="1"/>
    </row>
    <row r="123" spans="10:11" s="43" customFormat="1" x14ac:dyDescent="0.3">
      <c r="J123" s="1"/>
      <c r="K123" s="1"/>
    </row>
    <row r="124" spans="10:11" s="43" customFormat="1" x14ac:dyDescent="0.3">
      <c r="J124" s="1"/>
      <c r="K124" s="1"/>
    </row>
    <row r="125" spans="10:11" s="43" customFormat="1" x14ac:dyDescent="0.3">
      <c r="J125" s="1"/>
      <c r="K125" s="1"/>
    </row>
    <row r="126" spans="10:11" s="43" customFormat="1" x14ac:dyDescent="0.3">
      <c r="J126" s="1"/>
      <c r="K126" s="1"/>
    </row>
    <row r="127" spans="10:11" s="43" customFormat="1" x14ac:dyDescent="0.3">
      <c r="J127" s="1"/>
      <c r="K127" s="1"/>
    </row>
    <row r="128" spans="10:11" s="43" customFormat="1" x14ac:dyDescent="0.3">
      <c r="J128" s="1"/>
      <c r="K128" s="1"/>
    </row>
    <row r="129" spans="10:11" s="43" customFormat="1" x14ac:dyDescent="0.3">
      <c r="J129" s="1"/>
      <c r="K129" s="1"/>
    </row>
    <row r="130" spans="10:11" s="43" customFormat="1" x14ac:dyDescent="0.3">
      <c r="J130" s="1"/>
      <c r="K130" s="1"/>
    </row>
    <row r="131" spans="10:11" s="43" customFormat="1" x14ac:dyDescent="0.3">
      <c r="J131" s="1"/>
      <c r="K131" s="1"/>
    </row>
    <row r="132" spans="10:11" s="43" customFormat="1" x14ac:dyDescent="0.3">
      <c r="J132" s="1"/>
      <c r="K132" s="1"/>
    </row>
    <row r="133" spans="10:11" s="43" customFormat="1" x14ac:dyDescent="0.3">
      <c r="J133" s="1"/>
      <c r="K133" s="1"/>
    </row>
    <row r="134" spans="10:11" s="43" customFormat="1" x14ac:dyDescent="0.3">
      <c r="J134" s="1"/>
      <c r="K134" s="1"/>
    </row>
    <row r="135" spans="10:11" s="43" customFormat="1" x14ac:dyDescent="0.3">
      <c r="J135" s="1"/>
      <c r="K135" s="1"/>
    </row>
    <row r="136" spans="10:11" s="43" customFormat="1" x14ac:dyDescent="0.3">
      <c r="J136" s="1"/>
      <c r="K136" s="1"/>
    </row>
    <row r="137" spans="10:11" s="43" customFormat="1" x14ac:dyDescent="0.3">
      <c r="J137" s="1"/>
      <c r="K137" s="1"/>
    </row>
    <row r="138" spans="10:11" s="43" customFormat="1" x14ac:dyDescent="0.3">
      <c r="J138" s="1"/>
      <c r="K138" s="1"/>
    </row>
    <row r="139" spans="10:11" s="43" customFormat="1" x14ac:dyDescent="0.3">
      <c r="J139" s="1"/>
      <c r="K139" s="1"/>
    </row>
    <row r="140" spans="10:11" s="43" customFormat="1" x14ac:dyDescent="0.3">
      <c r="J140" s="1"/>
      <c r="K140" s="1"/>
    </row>
    <row r="141" spans="10:11" s="43" customFormat="1" x14ac:dyDescent="0.3">
      <c r="J141" s="1"/>
      <c r="K141" s="1"/>
    </row>
    <row r="142" spans="10:11" s="43" customFormat="1" x14ac:dyDescent="0.3">
      <c r="J142" s="1"/>
      <c r="K142" s="1"/>
    </row>
    <row r="143" spans="10:11" s="43" customFormat="1" x14ac:dyDescent="0.3">
      <c r="J143" s="1"/>
      <c r="K143" s="1"/>
    </row>
    <row r="144" spans="10:11" s="43" customFormat="1" x14ac:dyDescent="0.3">
      <c r="J144" s="1"/>
      <c r="K144" s="1"/>
    </row>
    <row r="145" spans="10:11" s="43" customFormat="1" x14ac:dyDescent="0.3">
      <c r="J145" s="1"/>
      <c r="K145" s="1"/>
    </row>
    <row r="146" spans="10:11" s="43" customFormat="1" x14ac:dyDescent="0.3">
      <c r="J146" s="1"/>
      <c r="K146" s="1"/>
    </row>
    <row r="147" spans="10:11" s="43" customFormat="1" x14ac:dyDescent="0.3">
      <c r="J147" s="1"/>
      <c r="K147" s="1"/>
    </row>
    <row r="148" spans="10:11" s="43" customFormat="1" x14ac:dyDescent="0.3">
      <c r="J148" s="1"/>
      <c r="K148" s="1"/>
    </row>
    <row r="149" spans="10:11" s="43" customFormat="1" x14ac:dyDescent="0.3">
      <c r="J149" s="1"/>
      <c r="K149" s="1"/>
    </row>
    <row r="150" spans="10:11" s="43" customFormat="1" x14ac:dyDescent="0.3">
      <c r="J150" s="1"/>
      <c r="K150" s="1"/>
    </row>
    <row r="151" spans="10:11" s="43" customFormat="1" x14ac:dyDescent="0.3">
      <c r="J151" s="1"/>
      <c r="K151" s="1"/>
    </row>
    <row r="152" spans="10:11" s="43" customFormat="1" x14ac:dyDescent="0.3">
      <c r="J152" s="1"/>
      <c r="K152" s="1"/>
    </row>
    <row r="153" spans="10:11" s="43" customFormat="1" x14ac:dyDescent="0.3">
      <c r="J153" s="1"/>
      <c r="K153" s="1"/>
    </row>
    <row r="154" spans="10:11" s="43" customFormat="1" x14ac:dyDescent="0.3">
      <c r="J154" s="1"/>
      <c r="K154" s="1"/>
    </row>
    <row r="155" spans="10:11" s="43" customFormat="1" x14ac:dyDescent="0.3">
      <c r="J155" s="1"/>
      <c r="K155" s="1"/>
    </row>
    <row r="156" spans="10:11" s="43" customFormat="1" x14ac:dyDescent="0.3">
      <c r="J156" s="1"/>
      <c r="K156" s="1"/>
    </row>
    <row r="157" spans="10:11" s="43" customFormat="1" x14ac:dyDescent="0.3">
      <c r="J157" s="1"/>
      <c r="K157" s="1"/>
    </row>
    <row r="158" spans="10:11" s="43" customFormat="1" x14ac:dyDescent="0.3">
      <c r="J158" s="1"/>
      <c r="K158" s="1"/>
    </row>
    <row r="159" spans="10:11" s="43" customFormat="1" x14ac:dyDescent="0.3">
      <c r="J159" s="1"/>
      <c r="K159" s="1"/>
    </row>
    <row r="160" spans="10:11" s="43" customFormat="1" x14ac:dyDescent="0.3">
      <c r="J160" s="1"/>
      <c r="K160" s="1"/>
    </row>
    <row r="161" spans="10:11" s="43" customFormat="1" x14ac:dyDescent="0.3">
      <c r="J161" s="1"/>
      <c r="K161" s="1"/>
    </row>
    <row r="162" spans="10:11" s="43" customFormat="1" x14ac:dyDescent="0.3">
      <c r="J162" s="1"/>
      <c r="K162" s="1"/>
    </row>
    <row r="163" spans="10:11" s="43" customFormat="1" x14ac:dyDescent="0.3">
      <c r="J163" s="1"/>
      <c r="K163" s="1"/>
    </row>
    <row r="164" spans="10:11" s="43" customFormat="1" x14ac:dyDescent="0.3">
      <c r="J164" s="1"/>
      <c r="K164" s="1"/>
    </row>
    <row r="165" spans="10:11" s="43" customFormat="1" x14ac:dyDescent="0.3">
      <c r="J165" s="1"/>
      <c r="K165" s="1"/>
    </row>
    <row r="166" spans="10:11" s="43" customFormat="1" x14ac:dyDescent="0.3">
      <c r="J166" s="1"/>
      <c r="K166" s="1"/>
    </row>
    <row r="167" spans="10:11" s="43" customFormat="1" x14ac:dyDescent="0.3">
      <c r="J167" s="1"/>
      <c r="K167" s="1"/>
    </row>
    <row r="168" spans="10:11" s="43" customFormat="1" x14ac:dyDescent="0.3">
      <c r="J168" s="1"/>
      <c r="K168" s="1"/>
    </row>
    <row r="169" spans="10:11" s="43" customFormat="1" x14ac:dyDescent="0.3">
      <c r="J169" s="1"/>
      <c r="K169" s="1"/>
    </row>
    <row r="170" spans="10:11" s="43" customFormat="1" x14ac:dyDescent="0.3">
      <c r="J170" s="1"/>
      <c r="K170" s="1"/>
    </row>
    <row r="171" spans="10:11" s="43" customFormat="1" x14ac:dyDescent="0.3">
      <c r="J171" s="1"/>
      <c r="K171" s="1"/>
    </row>
    <row r="172" spans="10:11" s="43" customFormat="1" x14ac:dyDescent="0.3">
      <c r="J172" s="1"/>
      <c r="K172" s="1"/>
    </row>
    <row r="173" spans="10:11" s="43" customFormat="1" x14ac:dyDescent="0.3">
      <c r="J173" s="1"/>
      <c r="K173" s="1"/>
    </row>
    <row r="174" spans="10:11" s="43" customFormat="1" x14ac:dyDescent="0.3">
      <c r="J174" s="1"/>
      <c r="K174" s="1"/>
    </row>
    <row r="175" spans="10:11" s="43" customFormat="1" x14ac:dyDescent="0.3">
      <c r="J175" s="1"/>
      <c r="K175" s="1"/>
    </row>
    <row r="176" spans="10:11" s="43" customFormat="1" x14ac:dyDescent="0.3">
      <c r="J176" s="1"/>
      <c r="K176" s="1"/>
    </row>
    <row r="177" spans="10:11" s="43" customFormat="1" x14ac:dyDescent="0.3">
      <c r="J177" s="1"/>
      <c r="K177" s="1"/>
    </row>
    <row r="178" spans="10:11" s="43" customFormat="1" x14ac:dyDescent="0.3">
      <c r="J178" s="1"/>
      <c r="K178" s="1"/>
    </row>
    <row r="179" spans="10:11" s="43" customFormat="1" x14ac:dyDescent="0.3">
      <c r="J179" s="1"/>
      <c r="K179" s="1"/>
    </row>
    <row r="180" spans="10:11" s="43" customFormat="1" x14ac:dyDescent="0.3">
      <c r="J180" s="1"/>
      <c r="K180" s="1"/>
    </row>
    <row r="181" spans="10:11" s="43" customFormat="1" x14ac:dyDescent="0.3">
      <c r="J181" s="1"/>
      <c r="K181" s="1"/>
    </row>
    <row r="182" spans="10:11" s="43" customFormat="1" x14ac:dyDescent="0.3">
      <c r="J182" s="1"/>
      <c r="K182" s="1"/>
    </row>
    <row r="183" spans="10:11" s="43" customFormat="1" x14ac:dyDescent="0.3">
      <c r="J183" s="1"/>
      <c r="K183" s="1"/>
    </row>
    <row r="184" spans="10:11" s="43" customFormat="1" x14ac:dyDescent="0.3">
      <c r="J184" s="1"/>
      <c r="K184" s="1"/>
    </row>
    <row r="185" spans="10:11" s="43" customFormat="1" x14ac:dyDescent="0.3">
      <c r="J185" s="1"/>
      <c r="K185" s="1"/>
    </row>
    <row r="186" spans="10:11" s="43" customFormat="1" x14ac:dyDescent="0.3">
      <c r="J186" s="1"/>
      <c r="K186" s="1"/>
    </row>
    <row r="187" spans="10:11" s="43" customFormat="1" x14ac:dyDescent="0.3">
      <c r="J187" s="1"/>
      <c r="K187" s="1"/>
    </row>
    <row r="188" spans="10:11" s="43" customFormat="1" x14ac:dyDescent="0.3">
      <c r="J188" s="1"/>
      <c r="K188" s="1"/>
    </row>
    <row r="189" spans="10:11" s="43" customFormat="1" x14ac:dyDescent="0.3">
      <c r="J189" s="1"/>
      <c r="K189" s="1"/>
    </row>
    <row r="190" spans="10:11" s="43" customFormat="1" x14ac:dyDescent="0.3">
      <c r="J190" s="1"/>
      <c r="K190" s="1"/>
    </row>
    <row r="191" spans="10:11" s="43" customFormat="1" x14ac:dyDescent="0.3">
      <c r="J191" s="1"/>
      <c r="K191" s="1"/>
    </row>
    <row r="192" spans="10:11" s="43" customFormat="1" x14ac:dyDescent="0.3">
      <c r="J192" s="1"/>
      <c r="K192" s="1"/>
    </row>
    <row r="193" spans="10:11" s="43" customFormat="1" x14ac:dyDescent="0.3">
      <c r="J193" s="1"/>
      <c r="K193" s="1"/>
    </row>
    <row r="194" spans="10:11" s="43" customFormat="1" x14ac:dyDescent="0.3">
      <c r="J194" s="1"/>
      <c r="K194" s="1"/>
    </row>
    <row r="195" spans="10:11" s="43" customFormat="1" x14ac:dyDescent="0.3">
      <c r="J195" s="1"/>
      <c r="K195" s="1"/>
    </row>
    <row r="196" spans="10:11" s="43" customFormat="1" x14ac:dyDescent="0.3">
      <c r="J196" s="1"/>
      <c r="K196" s="1"/>
    </row>
    <row r="197" spans="10:11" s="43" customFormat="1" x14ac:dyDescent="0.3">
      <c r="J197" s="1"/>
      <c r="K197" s="1"/>
    </row>
    <row r="198" spans="10:11" s="43" customFormat="1" x14ac:dyDescent="0.3">
      <c r="J198" s="1"/>
      <c r="K198" s="1"/>
    </row>
    <row r="199" spans="10:11" s="43" customFormat="1" x14ac:dyDescent="0.3">
      <c r="J199" s="1"/>
      <c r="K199" s="1"/>
    </row>
    <row r="200" spans="10:11" s="43" customFormat="1" x14ac:dyDescent="0.3">
      <c r="J200" s="1"/>
      <c r="K200" s="1"/>
    </row>
    <row r="201" spans="10:11" s="43" customFormat="1" x14ac:dyDescent="0.3">
      <c r="J201" s="1"/>
      <c r="K201" s="1"/>
    </row>
    <row r="202" spans="10:11" s="43" customFormat="1" x14ac:dyDescent="0.3">
      <c r="J202" s="1"/>
      <c r="K202" s="1"/>
    </row>
    <row r="203" spans="10:11" s="43" customFormat="1" x14ac:dyDescent="0.3">
      <c r="J203" s="1"/>
      <c r="K203" s="1"/>
    </row>
    <row r="204" spans="10:11" s="43" customFormat="1" x14ac:dyDescent="0.3">
      <c r="J204" s="1"/>
      <c r="K204" s="1"/>
    </row>
    <row r="205" spans="10:11" s="43" customFormat="1" x14ac:dyDescent="0.3">
      <c r="J205" s="1"/>
      <c r="K205" s="1"/>
    </row>
    <row r="206" spans="10:11" s="43" customFormat="1" x14ac:dyDescent="0.3">
      <c r="J206" s="1"/>
      <c r="K206" s="1"/>
    </row>
    <row r="207" spans="10:11" s="43" customFormat="1" x14ac:dyDescent="0.3">
      <c r="J207" s="1"/>
      <c r="K207" s="1"/>
    </row>
    <row r="208" spans="10:11" s="43" customFormat="1" x14ac:dyDescent="0.3">
      <c r="J208" s="1"/>
      <c r="K208" s="1"/>
    </row>
    <row r="209" spans="10:11" s="43" customFormat="1" x14ac:dyDescent="0.3">
      <c r="J209" s="1"/>
      <c r="K209" s="1"/>
    </row>
    <row r="210" spans="10:11" s="43" customFormat="1" x14ac:dyDescent="0.3">
      <c r="J210" s="1"/>
      <c r="K210" s="1"/>
    </row>
    <row r="211" spans="10:11" s="43" customFormat="1" x14ac:dyDescent="0.3">
      <c r="J211" s="1"/>
      <c r="K211" s="1"/>
    </row>
    <row r="212" spans="10:11" s="43" customFormat="1" x14ac:dyDescent="0.3">
      <c r="J212" s="1"/>
      <c r="K212" s="1"/>
    </row>
    <row r="213" spans="10:11" s="43" customFormat="1" x14ac:dyDescent="0.3">
      <c r="J213" s="1"/>
      <c r="K213" s="1"/>
    </row>
    <row r="214" spans="10:11" s="43" customFormat="1" x14ac:dyDescent="0.3">
      <c r="J214" s="1"/>
      <c r="K214" s="1"/>
    </row>
    <row r="215" spans="10:11" s="43" customFormat="1" x14ac:dyDescent="0.3">
      <c r="J215" s="1"/>
      <c r="K215" s="1"/>
    </row>
    <row r="216" spans="10:11" s="43" customFormat="1" x14ac:dyDescent="0.3">
      <c r="J216" s="1"/>
      <c r="K216" s="1"/>
    </row>
    <row r="217" spans="10:11" s="43" customFormat="1" x14ac:dyDescent="0.3">
      <c r="J217" s="1"/>
      <c r="K217" s="1"/>
    </row>
    <row r="218" spans="10:11" s="43" customFormat="1" x14ac:dyDescent="0.3">
      <c r="J218" s="1"/>
      <c r="K218" s="1"/>
    </row>
    <row r="219" spans="10:11" s="43" customFormat="1" x14ac:dyDescent="0.3">
      <c r="J219" s="1"/>
      <c r="K219" s="1"/>
    </row>
    <row r="220" spans="10:11" s="43" customFormat="1" x14ac:dyDescent="0.3">
      <c r="J220" s="1"/>
      <c r="K220" s="1"/>
    </row>
    <row r="221" spans="10:11" s="43" customFormat="1" x14ac:dyDescent="0.3">
      <c r="J221" s="1"/>
      <c r="K221" s="1"/>
    </row>
    <row r="222" spans="10:11" s="43" customFormat="1" x14ac:dyDescent="0.3">
      <c r="J222" s="1"/>
      <c r="K222" s="1"/>
    </row>
    <row r="223" spans="10:11" s="43" customFormat="1" x14ac:dyDescent="0.3">
      <c r="J223" s="1"/>
      <c r="K223" s="1"/>
    </row>
    <row r="224" spans="10:11" s="43" customFormat="1" x14ac:dyDescent="0.3">
      <c r="J224" s="1"/>
      <c r="K224" s="1"/>
    </row>
    <row r="225" spans="10:11" s="43" customFormat="1" x14ac:dyDescent="0.3">
      <c r="J225" s="1"/>
      <c r="K225" s="1"/>
    </row>
    <row r="226" spans="10:11" s="43" customFormat="1" x14ac:dyDescent="0.3">
      <c r="J226" s="1"/>
      <c r="K226" s="1"/>
    </row>
    <row r="227" spans="10:11" s="43" customFormat="1" x14ac:dyDescent="0.3">
      <c r="J227" s="1"/>
      <c r="K227" s="1"/>
    </row>
    <row r="228" spans="10:11" s="43" customFormat="1" x14ac:dyDescent="0.3">
      <c r="J228" s="1"/>
      <c r="K228" s="1"/>
    </row>
    <row r="229" spans="10:11" s="43" customFormat="1" x14ac:dyDescent="0.3">
      <c r="J229" s="1"/>
      <c r="K229" s="1"/>
    </row>
    <row r="230" spans="10:11" s="43" customFormat="1" x14ac:dyDescent="0.3">
      <c r="J230" s="1"/>
      <c r="K230" s="1"/>
    </row>
    <row r="231" spans="10:11" s="43" customFormat="1" x14ac:dyDescent="0.3">
      <c r="J231" s="1"/>
      <c r="K231" s="1"/>
    </row>
    <row r="232" spans="10:11" s="43" customFormat="1" x14ac:dyDescent="0.3">
      <c r="J232" s="1"/>
      <c r="K232" s="1"/>
    </row>
    <row r="233" spans="10:11" s="43" customFormat="1" x14ac:dyDescent="0.3">
      <c r="J233" s="1"/>
      <c r="K233" s="1"/>
    </row>
    <row r="234" spans="10:11" s="43" customFormat="1" x14ac:dyDescent="0.3">
      <c r="J234" s="1"/>
      <c r="K234" s="1"/>
    </row>
    <row r="235" spans="10:11" s="43" customFormat="1" x14ac:dyDescent="0.3">
      <c r="J235" s="1"/>
      <c r="K235" s="1"/>
    </row>
    <row r="236" spans="10:11" s="43" customFormat="1" x14ac:dyDescent="0.3">
      <c r="J236" s="1"/>
      <c r="K236" s="1"/>
    </row>
    <row r="237" spans="10:11" s="43" customFormat="1" x14ac:dyDescent="0.3">
      <c r="J237" s="1"/>
      <c r="K237" s="1"/>
    </row>
    <row r="238" spans="10:11" s="43" customFormat="1" x14ac:dyDescent="0.3">
      <c r="J238" s="1"/>
      <c r="K238" s="1"/>
    </row>
    <row r="239" spans="10:11" s="43" customFormat="1" x14ac:dyDescent="0.3">
      <c r="J239" s="1"/>
      <c r="K239" s="1"/>
    </row>
    <row r="240" spans="10:11" s="43" customFormat="1" x14ac:dyDescent="0.3">
      <c r="J240" s="1"/>
      <c r="K240" s="1"/>
    </row>
    <row r="241" spans="10:11" s="43" customFormat="1" x14ac:dyDescent="0.3">
      <c r="J241" s="1"/>
      <c r="K241" s="1"/>
    </row>
    <row r="242" spans="10:11" s="43" customFormat="1" x14ac:dyDescent="0.3">
      <c r="J242" s="1"/>
      <c r="K242" s="1"/>
    </row>
    <row r="243" spans="10:11" s="43" customFormat="1" x14ac:dyDescent="0.3">
      <c r="J243" s="1"/>
      <c r="K243" s="1"/>
    </row>
    <row r="244" spans="10:11" s="43" customFormat="1" x14ac:dyDescent="0.3">
      <c r="J244" s="1"/>
      <c r="K244" s="1"/>
    </row>
    <row r="245" spans="10:11" s="43" customFormat="1" x14ac:dyDescent="0.3">
      <c r="J245" s="1"/>
      <c r="K245" s="1"/>
    </row>
    <row r="246" spans="10:11" s="43" customFormat="1" x14ac:dyDescent="0.3">
      <c r="J246" s="1"/>
      <c r="K246" s="1"/>
    </row>
    <row r="247" spans="10:11" s="43" customFormat="1" x14ac:dyDescent="0.3">
      <c r="J247" s="1"/>
      <c r="K247" s="1"/>
    </row>
    <row r="248" spans="10:11" s="43" customFormat="1" x14ac:dyDescent="0.3">
      <c r="J248" s="1"/>
      <c r="K248" s="1"/>
    </row>
    <row r="249" spans="10:11" s="43" customFormat="1" x14ac:dyDescent="0.3">
      <c r="J249" s="1"/>
      <c r="K249" s="1"/>
    </row>
    <row r="250" spans="10:11" s="43" customFormat="1" x14ac:dyDescent="0.3">
      <c r="J250" s="1"/>
      <c r="K250" s="1"/>
    </row>
    <row r="251" spans="10:11" s="43" customFormat="1" x14ac:dyDescent="0.3">
      <c r="J251" s="1"/>
      <c r="K251" s="1"/>
    </row>
    <row r="252" spans="10:11" s="43" customFormat="1" x14ac:dyDescent="0.3">
      <c r="J252" s="1"/>
      <c r="K252" s="1"/>
    </row>
    <row r="253" spans="10:11" s="43" customFormat="1" x14ac:dyDescent="0.3">
      <c r="J253" s="1"/>
      <c r="K253" s="1"/>
    </row>
    <row r="254" spans="10:11" s="43" customFormat="1" x14ac:dyDescent="0.3">
      <c r="J254" s="1"/>
      <c r="K254" s="1"/>
    </row>
    <row r="255" spans="10:11" s="43" customFormat="1" x14ac:dyDescent="0.3">
      <c r="J255" s="1"/>
      <c r="K255" s="1"/>
    </row>
    <row r="256" spans="10:11" s="43" customFormat="1" x14ac:dyDescent="0.3">
      <c r="J256" s="1"/>
      <c r="K256" s="1"/>
    </row>
    <row r="257" spans="10:11" s="43" customFormat="1" x14ac:dyDescent="0.3">
      <c r="J257" s="1"/>
      <c r="K257" s="1"/>
    </row>
    <row r="258" spans="10:11" s="43" customFormat="1" x14ac:dyDescent="0.3">
      <c r="J258" s="1"/>
      <c r="K258" s="1"/>
    </row>
    <row r="259" spans="10:11" s="43" customFormat="1" x14ac:dyDescent="0.3">
      <c r="J259" s="1"/>
      <c r="K259" s="1"/>
    </row>
    <row r="260" spans="10:11" s="43" customFormat="1" x14ac:dyDescent="0.3">
      <c r="J260" s="1"/>
      <c r="K260" s="1"/>
    </row>
    <row r="261" spans="10:11" s="43" customFormat="1" x14ac:dyDescent="0.3">
      <c r="J261" s="1"/>
      <c r="K261" s="1"/>
    </row>
    <row r="262" spans="10:11" s="43" customFormat="1" x14ac:dyDescent="0.3">
      <c r="J262" s="1"/>
      <c r="K262" s="1"/>
    </row>
    <row r="263" spans="10:11" s="43" customFormat="1" x14ac:dyDescent="0.3">
      <c r="J263" s="1"/>
      <c r="K263" s="1"/>
    </row>
    <row r="264" spans="10:11" s="43" customFormat="1" x14ac:dyDescent="0.3">
      <c r="J264" s="1"/>
      <c r="K264" s="1"/>
    </row>
    <row r="265" spans="10:11" s="43" customFormat="1" x14ac:dyDescent="0.3">
      <c r="J265" s="1"/>
      <c r="K265" s="1"/>
    </row>
    <row r="266" spans="10:11" s="43" customFormat="1" x14ac:dyDescent="0.3">
      <c r="J266" s="1"/>
      <c r="K266" s="1"/>
    </row>
    <row r="267" spans="10:11" s="43" customFormat="1" x14ac:dyDescent="0.3">
      <c r="J267" s="1"/>
      <c r="K267" s="1"/>
    </row>
    <row r="268" spans="10:11" s="43" customFormat="1" x14ac:dyDescent="0.3">
      <c r="J268" s="1"/>
      <c r="K268" s="1"/>
    </row>
    <row r="269" spans="10:11" s="43" customFormat="1" x14ac:dyDescent="0.3">
      <c r="J269" s="1"/>
      <c r="K269" s="1"/>
    </row>
    <row r="270" spans="10:11" s="43" customFormat="1" x14ac:dyDescent="0.3">
      <c r="J270" s="1"/>
      <c r="K270" s="1"/>
    </row>
    <row r="271" spans="10:11" s="43" customFormat="1" x14ac:dyDescent="0.3">
      <c r="J271" s="1"/>
      <c r="K271" s="1"/>
    </row>
    <row r="272" spans="10:11" s="43" customFormat="1" x14ac:dyDescent="0.3">
      <c r="J272" s="1"/>
      <c r="K272" s="1"/>
    </row>
    <row r="273" spans="10:11" s="43" customFormat="1" x14ac:dyDescent="0.3">
      <c r="J273" s="1"/>
      <c r="K273" s="1"/>
    </row>
    <row r="274" spans="10:11" s="43" customFormat="1" x14ac:dyDescent="0.3">
      <c r="J274" s="1"/>
      <c r="K274" s="1"/>
    </row>
    <row r="275" spans="10:11" s="43" customFormat="1" x14ac:dyDescent="0.3">
      <c r="J275" s="1"/>
      <c r="K275" s="1"/>
    </row>
    <row r="276" spans="10:11" s="43" customFormat="1" x14ac:dyDescent="0.3">
      <c r="J276" s="1"/>
      <c r="K276" s="1"/>
    </row>
    <row r="277" spans="10:11" s="43" customFormat="1" x14ac:dyDescent="0.3">
      <c r="J277" s="1"/>
      <c r="K277" s="1"/>
    </row>
    <row r="278" spans="10:11" s="43" customFormat="1" x14ac:dyDescent="0.3">
      <c r="J278" s="1"/>
      <c r="K278" s="1"/>
    </row>
    <row r="279" spans="10:11" s="43" customFormat="1" x14ac:dyDescent="0.3">
      <c r="J279" s="1"/>
      <c r="K279" s="1"/>
    </row>
    <row r="280" spans="10:11" s="43" customFormat="1" x14ac:dyDescent="0.3">
      <c r="J280" s="1"/>
      <c r="K280" s="1"/>
    </row>
    <row r="281" spans="10:11" s="43" customFormat="1" x14ac:dyDescent="0.3">
      <c r="J281" s="1"/>
      <c r="K281" s="1"/>
    </row>
    <row r="282" spans="10:11" s="43" customFormat="1" x14ac:dyDescent="0.3">
      <c r="J282" s="1"/>
      <c r="K282" s="1"/>
    </row>
    <row r="283" spans="10:11" s="43" customFormat="1" x14ac:dyDescent="0.3">
      <c r="J283" s="1"/>
      <c r="K283" s="1"/>
    </row>
    <row r="284" spans="10:11" s="43" customFormat="1" x14ac:dyDescent="0.3">
      <c r="J284" s="1"/>
      <c r="K284" s="1"/>
    </row>
    <row r="285" spans="10:11" s="43" customFormat="1" x14ac:dyDescent="0.3">
      <c r="J285" s="1"/>
      <c r="K285" s="1"/>
    </row>
    <row r="286" spans="10:11" s="43" customFormat="1" x14ac:dyDescent="0.3">
      <c r="J286" s="1"/>
      <c r="K286" s="1"/>
    </row>
    <row r="287" spans="10:11" s="43" customFormat="1" x14ac:dyDescent="0.3">
      <c r="J287" s="1"/>
      <c r="K287" s="1"/>
    </row>
    <row r="288" spans="10:11" s="43" customFormat="1" x14ac:dyDescent="0.3">
      <c r="J288" s="1"/>
      <c r="K288" s="1"/>
    </row>
    <row r="289" spans="10:11" s="43" customFormat="1" x14ac:dyDescent="0.3">
      <c r="J289" s="1"/>
      <c r="K289" s="1"/>
    </row>
    <row r="290" spans="10:11" s="43" customFormat="1" x14ac:dyDescent="0.3">
      <c r="J290" s="1"/>
      <c r="K290" s="1"/>
    </row>
    <row r="291" spans="10:11" s="43" customFormat="1" x14ac:dyDescent="0.3">
      <c r="J291" s="1"/>
      <c r="K291" s="1"/>
    </row>
    <row r="292" spans="10:11" s="43" customFormat="1" x14ac:dyDescent="0.3">
      <c r="J292" s="1"/>
      <c r="K292" s="1"/>
    </row>
    <row r="293" spans="10:11" s="43" customFormat="1" x14ac:dyDescent="0.3">
      <c r="J293" s="1"/>
      <c r="K293" s="1"/>
    </row>
    <row r="294" spans="10:11" s="43" customFormat="1" x14ac:dyDescent="0.3">
      <c r="J294" s="1"/>
      <c r="K294" s="1"/>
    </row>
    <row r="295" spans="10:11" s="43" customFormat="1" x14ac:dyDescent="0.3">
      <c r="J295" s="1"/>
      <c r="K295" s="1"/>
    </row>
    <row r="296" spans="10:11" s="43" customFormat="1" x14ac:dyDescent="0.3">
      <c r="J296" s="1"/>
      <c r="K296" s="1"/>
    </row>
    <row r="297" spans="10:11" s="43" customFormat="1" x14ac:dyDescent="0.3">
      <c r="J297" s="1"/>
      <c r="K297" s="1"/>
    </row>
    <row r="298" spans="10:11" s="43" customFormat="1" x14ac:dyDescent="0.3">
      <c r="J298" s="1"/>
      <c r="K298" s="1"/>
    </row>
    <row r="299" spans="10:11" s="43" customFormat="1" x14ac:dyDescent="0.3">
      <c r="J299" s="1"/>
      <c r="K299" s="1"/>
    </row>
    <row r="300" spans="10:11" s="43" customFormat="1" x14ac:dyDescent="0.3">
      <c r="J300" s="1"/>
      <c r="K300" s="1"/>
    </row>
    <row r="301" spans="10:11" s="43" customFormat="1" x14ac:dyDescent="0.3">
      <c r="J301" s="1"/>
      <c r="K301" s="1"/>
    </row>
    <row r="302" spans="10:11" s="43" customFormat="1" x14ac:dyDescent="0.3">
      <c r="J302" s="1"/>
      <c r="K302" s="1"/>
    </row>
    <row r="303" spans="10:11" s="43" customFormat="1" x14ac:dyDescent="0.3">
      <c r="J303" s="1"/>
      <c r="K303" s="1"/>
    </row>
    <row r="304" spans="10:11" s="43" customFormat="1" x14ac:dyDescent="0.3">
      <c r="J304" s="1"/>
      <c r="K304" s="1"/>
    </row>
    <row r="305" spans="10:11" s="43" customFormat="1" x14ac:dyDescent="0.3">
      <c r="J305" s="1"/>
      <c r="K305" s="1"/>
    </row>
    <row r="306" spans="10:11" s="43" customFormat="1" x14ac:dyDescent="0.3">
      <c r="J306" s="1"/>
      <c r="K306" s="1"/>
    </row>
    <row r="307" spans="10:11" s="43" customFormat="1" x14ac:dyDescent="0.3">
      <c r="J307" s="1"/>
      <c r="K307" s="1"/>
    </row>
    <row r="308" spans="10:11" s="43" customFormat="1" x14ac:dyDescent="0.3">
      <c r="J308" s="1"/>
      <c r="K308" s="1"/>
    </row>
    <row r="309" spans="10:11" s="43" customFormat="1" x14ac:dyDescent="0.3">
      <c r="J309" s="1"/>
      <c r="K309" s="1"/>
    </row>
    <row r="310" spans="10:11" s="43" customFormat="1" x14ac:dyDescent="0.3">
      <c r="J310" s="1"/>
      <c r="K310" s="1"/>
    </row>
    <row r="311" spans="10:11" s="43" customFormat="1" x14ac:dyDescent="0.3">
      <c r="J311" s="1"/>
      <c r="K311" s="1"/>
    </row>
    <row r="312" spans="10:11" s="43" customFormat="1" x14ac:dyDescent="0.3">
      <c r="J312" s="1"/>
      <c r="K312" s="1"/>
    </row>
    <row r="313" spans="10:11" s="43" customFormat="1" x14ac:dyDescent="0.3">
      <c r="J313" s="1"/>
      <c r="K313" s="1"/>
    </row>
    <row r="314" spans="10:11" s="43" customFormat="1" x14ac:dyDescent="0.3">
      <c r="J314" s="1"/>
      <c r="K314" s="1"/>
    </row>
    <row r="315" spans="10:11" s="43" customFormat="1" x14ac:dyDescent="0.3">
      <c r="J315" s="1"/>
      <c r="K315" s="1"/>
    </row>
    <row r="316" spans="10:11" s="43" customFormat="1" x14ac:dyDescent="0.3">
      <c r="J316" s="1"/>
      <c r="K316" s="1"/>
    </row>
    <row r="317" spans="10:11" s="43" customFormat="1" x14ac:dyDescent="0.3">
      <c r="J317" s="1"/>
      <c r="K317" s="1"/>
    </row>
    <row r="318" spans="10:11" s="43" customFormat="1" x14ac:dyDescent="0.3">
      <c r="J318" s="1"/>
      <c r="K318" s="1"/>
    </row>
    <row r="319" spans="10:11" s="43" customFormat="1" x14ac:dyDescent="0.3">
      <c r="J319" s="1"/>
      <c r="K319" s="1"/>
    </row>
    <row r="320" spans="10:11" s="43" customFormat="1" x14ac:dyDescent="0.3">
      <c r="J320" s="1"/>
      <c r="K320" s="1"/>
    </row>
    <row r="321" spans="10:11" s="43" customFormat="1" x14ac:dyDescent="0.3">
      <c r="J321" s="1"/>
      <c r="K321" s="1"/>
    </row>
    <row r="322" spans="10:11" s="43" customFormat="1" x14ac:dyDescent="0.3">
      <c r="J322" s="1"/>
      <c r="K322" s="1"/>
    </row>
    <row r="323" spans="10:11" s="43" customFormat="1" x14ac:dyDescent="0.3">
      <c r="J323" s="1"/>
      <c r="K323" s="1"/>
    </row>
    <row r="324" spans="10:11" s="43" customFormat="1" x14ac:dyDescent="0.3">
      <c r="J324" s="1"/>
      <c r="K324" s="1"/>
    </row>
    <row r="325" spans="10:11" s="43" customFormat="1" x14ac:dyDescent="0.3">
      <c r="J325" s="1"/>
      <c r="K325" s="1"/>
    </row>
    <row r="326" spans="10:11" s="43" customFormat="1" x14ac:dyDescent="0.3">
      <c r="J326" s="1"/>
      <c r="K326" s="1"/>
    </row>
    <row r="327" spans="10:11" s="43" customFormat="1" x14ac:dyDescent="0.3">
      <c r="J327" s="1"/>
      <c r="K327" s="1"/>
    </row>
    <row r="328" spans="10:11" s="43" customFormat="1" x14ac:dyDescent="0.3">
      <c r="J328" s="1"/>
      <c r="K328" s="1"/>
    </row>
    <row r="329" spans="10:11" s="43" customFormat="1" x14ac:dyDescent="0.3">
      <c r="J329" s="1"/>
      <c r="K329" s="1"/>
    </row>
    <row r="330" spans="10:11" s="43" customFormat="1" x14ac:dyDescent="0.3">
      <c r="J330" s="1"/>
      <c r="K330" s="1"/>
    </row>
    <row r="331" spans="10:11" s="43" customFormat="1" x14ac:dyDescent="0.3">
      <c r="J331" s="1"/>
      <c r="K331" s="1"/>
    </row>
    <row r="332" spans="10:11" s="43" customFormat="1" x14ac:dyDescent="0.3">
      <c r="J332" s="1"/>
      <c r="K332" s="1"/>
    </row>
    <row r="333" spans="10:11" s="43" customFormat="1" x14ac:dyDescent="0.3">
      <c r="J333" s="1"/>
      <c r="K333" s="1"/>
    </row>
    <row r="334" spans="10:11" s="43" customFormat="1" x14ac:dyDescent="0.3">
      <c r="J334" s="1"/>
      <c r="K334" s="1"/>
    </row>
    <row r="335" spans="10:11" s="43" customFormat="1" x14ac:dyDescent="0.3">
      <c r="J335" s="1"/>
      <c r="K335" s="1"/>
    </row>
    <row r="336" spans="10:11" s="43" customFormat="1" x14ac:dyDescent="0.3">
      <c r="J336" s="1"/>
      <c r="K336" s="1"/>
    </row>
    <row r="337" spans="10:11" s="43" customFormat="1" x14ac:dyDescent="0.3">
      <c r="J337" s="1"/>
      <c r="K337" s="1"/>
    </row>
    <row r="338" spans="10:11" s="43" customFormat="1" x14ac:dyDescent="0.3">
      <c r="J338" s="1"/>
      <c r="K338" s="1"/>
    </row>
    <row r="339" spans="10:11" s="43" customFormat="1" x14ac:dyDescent="0.3">
      <c r="J339" s="1"/>
      <c r="K339" s="1"/>
    </row>
    <row r="340" spans="10:11" s="43" customFormat="1" x14ac:dyDescent="0.3">
      <c r="J340" s="1"/>
      <c r="K340" s="1"/>
    </row>
    <row r="341" spans="10:11" s="43" customFormat="1" x14ac:dyDescent="0.3">
      <c r="J341" s="1"/>
      <c r="K341" s="1"/>
    </row>
    <row r="342" spans="10:11" s="43" customFormat="1" x14ac:dyDescent="0.3">
      <c r="J342" s="1"/>
      <c r="K342" s="1"/>
    </row>
    <row r="343" spans="10:11" s="43" customFormat="1" x14ac:dyDescent="0.3">
      <c r="J343" s="1"/>
      <c r="K343" s="1"/>
    </row>
    <row r="344" spans="10:11" s="43" customFormat="1" x14ac:dyDescent="0.3">
      <c r="J344" s="1"/>
      <c r="K344" s="1"/>
    </row>
    <row r="345" spans="10:11" s="43" customFormat="1" x14ac:dyDescent="0.3">
      <c r="J345" s="1"/>
      <c r="K345" s="1"/>
    </row>
    <row r="346" spans="10:11" s="43" customFormat="1" x14ac:dyDescent="0.3">
      <c r="J346" s="1"/>
      <c r="K346" s="1"/>
    </row>
    <row r="347" spans="10:11" s="43" customFormat="1" x14ac:dyDescent="0.3">
      <c r="J347" s="1"/>
      <c r="K347" s="1"/>
    </row>
    <row r="348" spans="10:11" s="43" customFormat="1" x14ac:dyDescent="0.3">
      <c r="J348" s="1"/>
      <c r="K348" s="1"/>
    </row>
    <row r="349" spans="10:11" s="43" customFormat="1" x14ac:dyDescent="0.3">
      <c r="J349" s="1"/>
      <c r="K349" s="1"/>
    </row>
    <row r="350" spans="10:11" s="43" customFormat="1" x14ac:dyDescent="0.3">
      <c r="J350" s="1"/>
      <c r="K350" s="1"/>
    </row>
    <row r="351" spans="10:11" s="43" customFormat="1" x14ac:dyDescent="0.3">
      <c r="J351" s="1"/>
      <c r="K351" s="1"/>
    </row>
    <row r="352" spans="10:11" s="43" customFormat="1" x14ac:dyDescent="0.3">
      <c r="J352" s="1"/>
      <c r="K352" s="1"/>
    </row>
    <row r="353" spans="10:11" s="43" customFormat="1" x14ac:dyDescent="0.3">
      <c r="J353" s="1"/>
      <c r="K353" s="1"/>
    </row>
    <row r="354" spans="10:11" s="43" customFormat="1" x14ac:dyDescent="0.3">
      <c r="J354" s="1"/>
      <c r="K354" s="1"/>
    </row>
    <row r="355" spans="10:11" s="43" customFormat="1" x14ac:dyDescent="0.3">
      <c r="J355" s="1"/>
      <c r="K355" s="1"/>
    </row>
    <row r="356" spans="10:11" s="43" customFormat="1" x14ac:dyDescent="0.3">
      <c r="J356" s="1"/>
      <c r="K356" s="1"/>
    </row>
    <row r="357" spans="10:11" s="43" customFormat="1" x14ac:dyDescent="0.3">
      <c r="J357" s="1"/>
      <c r="K357" s="1"/>
    </row>
    <row r="358" spans="10:11" s="43" customFormat="1" x14ac:dyDescent="0.3">
      <c r="J358" s="1"/>
      <c r="K358" s="1"/>
    </row>
    <row r="359" spans="10:11" s="43" customFormat="1" x14ac:dyDescent="0.3">
      <c r="J359" s="1"/>
      <c r="K359" s="1"/>
    </row>
    <row r="360" spans="10:11" s="43" customFormat="1" x14ac:dyDescent="0.3">
      <c r="J360" s="1"/>
      <c r="K360" s="1"/>
    </row>
    <row r="361" spans="10:11" s="43" customFormat="1" x14ac:dyDescent="0.3">
      <c r="J361" s="1"/>
      <c r="K361" s="1"/>
    </row>
    <row r="362" spans="10:11" s="43" customFormat="1" x14ac:dyDescent="0.3">
      <c r="J362" s="1"/>
      <c r="K362" s="1"/>
    </row>
    <row r="363" spans="10:11" s="43" customFormat="1" x14ac:dyDescent="0.3">
      <c r="J363" s="1"/>
      <c r="K363" s="1"/>
    </row>
    <row r="364" spans="10:11" s="43" customFormat="1" x14ac:dyDescent="0.3">
      <c r="J364" s="1"/>
      <c r="K364" s="1"/>
    </row>
    <row r="365" spans="10:11" s="43" customFormat="1" x14ac:dyDescent="0.3">
      <c r="J365" s="1"/>
      <c r="K365" s="1"/>
    </row>
    <row r="366" spans="10:11" s="43" customFormat="1" x14ac:dyDescent="0.3">
      <c r="J366" s="1"/>
      <c r="K366" s="1"/>
    </row>
    <row r="367" spans="10:11" s="43" customFormat="1" x14ac:dyDescent="0.3">
      <c r="J367" s="1"/>
      <c r="K367" s="1"/>
    </row>
    <row r="368" spans="10:11" s="43" customFormat="1" x14ac:dyDescent="0.3">
      <c r="J368" s="1"/>
      <c r="K368" s="1"/>
    </row>
    <row r="369" spans="10:11" s="43" customFormat="1" x14ac:dyDescent="0.3">
      <c r="J369" s="1"/>
      <c r="K369" s="1"/>
    </row>
    <row r="370" spans="10:11" s="43" customFormat="1" x14ac:dyDescent="0.3">
      <c r="J370" s="1"/>
      <c r="K370" s="1"/>
    </row>
    <row r="371" spans="10:11" s="43" customFormat="1" x14ac:dyDescent="0.3">
      <c r="J371" s="1"/>
      <c r="K371" s="1"/>
    </row>
    <row r="372" spans="10:11" s="43" customFormat="1" x14ac:dyDescent="0.3">
      <c r="J372" s="1"/>
      <c r="K372" s="1"/>
    </row>
    <row r="373" spans="10:11" s="43" customFormat="1" x14ac:dyDescent="0.3">
      <c r="J373" s="1"/>
      <c r="K373" s="1"/>
    </row>
    <row r="374" spans="10:11" s="43" customFormat="1" x14ac:dyDescent="0.3">
      <c r="J374" s="1"/>
      <c r="K374" s="1"/>
    </row>
    <row r="375" spans="10:11" s="43" customFormat="1" x14ac:dyDescent="0.3">
      <c r="J375" s="1"/>
      <c r="K375" s="1"/>
    </row>
    <row r="376" spans="10:11" s="43" customFormat="1" x14ac:dyDescent="0.3">
      <c r="J376" s="1"/>
      <c r="K376" s="1"/>
    </row>
    <row r="377" spans="10:11" s="43" customFormat="1" x14ac:dyDescent="0.3">
      <c r="J377" s="1"/>
      <c r="K377" s="1"/>
    </row>
    <row r="378" spans="10:11" s="43" customFormat="1" x14ac:dyDescent="0.3">
      <c r="J378" s="1"/>
      <c r="K378" s="1"/>
    </row>
    <row r="379" spans="10:11" s="43" customFormat="1" x14ac:dyDescent="0.3">
      <c r="J379" s="1"/>
      <c r="K379" s="1"/>
    </row>
    <row r="380" spans="10:11" s="43" customFormat="1" x14ac:dyDescent="0.3">
      <c r="J380" s="1"/>
      <c r="K380" s="1"/>
    </row>
    <row r="381" spans="10:11" s="43" customFormat="1" x14ac:dyDescent="0.3">
      <c r="J381" s="1"/>
      <c r="K381" s="1"/>
    </row>
    <row r="382" spans="10:11" s="43" customFormat="1" x14ac:dyDescent="0.3">
      <c r="J382" s="1"/>
      <c r="K382" s="1"/>
    </row>
    <row r="383" spans="10:11" s="43" customFormat="1" x14ac:dyDescent="0.3">
      <c r="J383" s="1"/>
      <c r="K383" s="1"/>
    </row>
    <row r="384" spans="10:11" s="43" customFormat="1" x14ac:dyDescent="0.3">
      <c r="J384" s="1"/>
      <c r="K384" s="1"/>
    </row>
    <row r="385" spans="10:11" s="43" customFormat="1" x14ac:dyDescent="0.3">
      <c r="J385" s="1"/>
      <c r="K385" s="1"/>
    </row>
    <row r="386" spans="10:11" s="43" customFormat="1" x14ac:dyDescent="0.3">
      <c r="J386" s="1"/>
      <c r="K386" s="1"/>
    </row>
    <row r="387" spans="10:11" s="43" customFormat="1" x14ac:dyDescent="0.3">
      <c r="J387" s="1"/>
      <c r="K387" s="1"/>
    </row>
    <row r="388" spans="10:11" s="43" customFormat="1" x14ac:dyDescent="0.3">
      <c r="J388" s="1"/>
      <c r="K388" s="1"/>
    </row>
    <row r="389" spans="10:11" s="43" customFormat="1" x14ac:dyDescent="0.3">
      <c r="J389" s="1"/>
      <c r="K389" s="1"/>
    </row>
    <row r="390" spans="10:11" s="43" customFormat="1" x14ac:dyDescent="0.3">
      <c r="J390" s="1"/>
      <c r="K390" s="1"/>
    </row>
    <row r="391" spans="10:11" s="43" customFormat="1" x14ac:dyDescent="0.3">
      <c r="J391" s="1"/>
      <c r="K391" s="1"/>
    </row>
    <row r="392" spans="10:11" s="43" customFormat="1" x14ac:dyDescent="0.3">
      <c r="J392" s="1"/>
      <c r="K392" s="1"/>
    </row>
    <row r="393" spans="10:11" s="43" customFormat="1" x14ac:dyDescent="0.3">
      <c r="J393" s="1"/>
      <c r="K393" s="1"/>
    </row>
    <row r="394" spans="10:11" s="43" customFormat="1" x14ac:dyDescent="0.3">
      <c r="J394" s="1"/>
      <c r="K394" s="1"/>
    </row>
    <row r="395" spans="10:11" s="43" customFormat="1" x14ac:dyDescent="0.3">
      <c r="J395" s="1"/>
      <c r="K395" s="1"/>
    </row>
    <row r="396" spans="10:11" s="43" customFormat="1" x14ac:dyDescent="0.3">
      <c r="J396" s="1"/>
      <c r="K396" s="1"/>
    </row>
    <row r="397" spans="10:11" s="43" customFormat="1" x14ac:dyDescent="0.3">
      <c r="J397" s="1"/>
      <c r="K397" s="1"/>
    </row>
    <row r="398" spans="10:11" s="43" customFormat="1" x14ac:dyDescent="0.3">
      <c r="J398" s="1"/>
      <c r="K398" s="1"/>
    </row>
    <row r="399" spans="10:11" s="43" customFormat="1" x14ac:dyDescent="0.3">
      <c r="J399" s="1"/>
      <c r="K399" s="1"/>
    </row>
    <row r="400" spans="10:11" s="43" customFormat="1" x14ac:dyDescent="0.3">
      <c r="J400" s="1"/>
      <c r="K400" s="1"/>
    </row>
    <row r="401" spans="10:11" s="43" customFormat="1" x14ac:dyDescent="0.3">
      <c r="J401" s="1"/>
      <c r="K401" s="1"/>
    </row>
    <row r="402" spans="10:11" s="43" customFormat="1" x14ac:dyDescent="0.3">
      <c r="J402" s="1"/>
      <c r="K402" s="1"/>
    </row>
    <row r="403" spans="10:11" s="43" customFormat="1" x14ac:dyDescent="0.3">
      <c r="J403" s="1"/>
      <c r="K403" s="1"/>
    </row>
    <row r="404" spans="10:11" s="43" customFormat="1" x14ac:dyDescent="0.3">
      <c r="J404" s="1"/>
      <c r="K404" s="1"/>
    </row>
    <row r="405" spans="10:11" s="43" customFormat="1" x14ac:dyDescent="0.3">
      <c r="J405" s="1"/>
      <c r="K405" s="1"/>
    </row>
    <row r="406" spans="10:11" s="43" customFormat="1" x14ac:dyDescent="0.3">
      <c r="J406" s="1"/>
      <c r="K406" s="1"/>
    </row>
    <row r="407" spans="10:11" s="43" customFormat="1" x14ac:dyDescent="0.3">
      <c r="J407" s="1"/>
      <c r="K407" s="1"/>
    </row>
    <row r="408" spans="10:11" s="43" customFormat="1" x14ac:dyDescent="0.3">
      <c r="J408" s="1"/>
      <c r="K408" s="1"/>
    </row>
    <row r="409" spans="10:11" s="43" customFormat="1" x14ac:dyDescent="0.3">
      <c r="J409" s="1"/>
      <c r="K409" s="1"/>
    </row>
    <row r="410" spans="10:11" s="43" customFormat="1" x14ac:dyDescent="0.3">
      <c r="J410" s="1"/>
      <c r="K410" s="1"/>
    </row>
    <row r="411" spans="10:11" s="43" customFormat="1" x14ac:dyDescent="0.3">
      <c r="J411" s="1"/>
      <c r="K411" s="1"/>
    </row>
    <row r="412" spans="10:11" s="43" customFormat="1" x14ac:dyDescent="0.3">
      <c r="J412" s="1"/>
      <c r="K412" s="1"/>
    </row>
    <row r="413" spans="10:11" s="43" customFormat="1" x14ac:dyDescent="0.3">
      <c r="J413" s="1"/>
      <c r="K413" s="1"/>
    </row>
    <row r="414" spans="10:11" s="43" customFormat="1" x14ac:dyDescent="0.3">
      <c r="J414" s="1"/>
      <c r="K414" s="1"/>
    </row>
    <row r="415" spans="10:11" s="43" customFormat="1" x14ac:dyDescent="0.3">
      <c r="J415" s="1"/>
      <c r="K415" s="1"/>
    </row>
    <row r="416" spans="10:11" s="43" customFormat="1" x14ac:dyDescent="0.3">
      <c r="J416" s="1"/>
      <c r="K416" s="1"/>
    </row>
    <row r="417" spans="10:11" s="43" customFormat="1" x14ac:dyDescent="0.3">
      <c r="J417" s="1"/>
      <c r="K417" s="1"/>
    </row>
    <row r="418" spans="10:11" s="43" customFormat="1" x14ac:dyDescent="0.3">
      <c r="J418" s="1"/>
      <c r="K418" s="1"/>
    </row>
    <row r="419" spans="10:11" s="43" customFormat="1" x14ac:dyDescent="0.3">
      <c r="J419" s="1"/>
      <c r="K419" s="1"/>
    </row>
    <row r="420" spans="10:11" s="43" customFormat="1" x14ac:dyDescent="0.3">
      <c r="J420" s="1"/>
      <c r="K420" s="1"/>
    </row>
    <row r="421" spans="10:11" s="43" customFormat="1" x14ac:dyDescent="0.3">
      <c r="J421" s="1"/>
      <c r="K421" s="1"/>
    </row>
    <row r="422" spans="10:11" s="43" customFormat="1" x14ac:dyDescent="0.3">
      <c r="J422" s="1"/>
      <c r="K422" s="1"/>
    </row>
    <row r="423" spans="10:11" s="43" customFormat="1" x14ac:dyDescent="0.3">
      <c r="J423" s="1"/>
      <c r="K423" s="1"/>
    </row>
    <row r="424" spans="10:11" s="43" customFormat="1" x14ac:dyDescent="0.3">
      <c r="J424" s="1"/>
      <c r="K424" s="1"/>
    </row>
    <row r="425" spans="10:11" s="43" customFormat="1" x14ac:dyDescent="0.3">
      <c r="J425" s="1"/>
      <c r="K425" s="1"/>
    </row>
    <row r="426" spans="10:11" s="43" customFormat="1" x14ac:dyDescent="0.3">
      <c r="J426" s="1"/>
      <c r="K426" s="1"/>
    </row>
    <row r="427" spans="10:11" s="43" customFormat="1" x14ac:dyDescent="0.3">
      <c r="J427" s="1"/>
      <c r="K427" s="1"/>
    </row>
    <row r="428" spans="10:11" s="43" customFormat="1" x14ac:dyDescent="0.3">
      <c r="J428" s="1"/>
      <c r="K428" s="1"/>
    </row>
    <row r="429" spans="10:11" s="43" customFormat="1" x14ac:dyDescent="0.3">
      <c r="J429" s="1"/>
      <c r="K429" s="1"/>
    </row>
    <row r="430" spans="10:11" s="43" customFormat="1" x14ac:dyDescent="0.3">
      <c r="J430" s="1"/>
      <c r="K430" s="1"/>
    </row>
    <row r="431" spans="10:11" s="43" customFormat="1" x14ac:dyDescent="0.3">
      <c r="J431" s="1"/>
      <c r="K431" s="1"/>
    </row>
    <row r="432" spans="10:11" s="43" customFormat="1" x14ac:dyDescent="0.3">
      <c r="J432" s="1"/>
      <c r="K432" s="1"/>
    </row>
    <row r="433" spans="10:11" s="43" customFormat="1" x14ac:dyDescent="0.3">
      <c r="J433" s="1"/>
      <c r="K433" s="1"/>
    </row>
    <row r="434" spans="10:11" s="43" customFormat="1" x14ac:dyDescent="0.3">
      <c r="J434" s="1"/>
      <c r="K434" s="1"/>
    </row>
    <row r="435" spans="10:11" s="43" customFormat="1" x14ac:dyDescent="0.3">
      <c r="J435" s="1"/>
      <c r="K435" s="1"/>
    </row>
    <row r="436" spans="10:11" s="43" customFormat="1" x14ac:dyDescent="0.3">
      <c r="J436" s="1"/>
      <c r="K436" s="1"/>
    </row>
    <row r="437" spans="10:11" s="43" customFormat="1" x14ac:dyDescent="0.3">
      <c r="J437" s="1"/>
      <c r="K437" s="1"/>
    </row>
    <row r="438" spans="10:11" s="43" customFormat="1" x14ac:dyDescent="0.3">
      <c r="J438" s="1"/>
      <c r="K438" s="1"/>
    </row>
    <row r="439" spans="10:11" s="43" customFormat="1" x14ac:dyDescent="0.3">
      <c r="J439" s="1"/>
      <c r="K439" s="1"/>
    </row>
    <row r="440" spans="10:11" s="43" customFormat="1" x14ac:dyDescent="0.3">
      <c r="J440" s="1"/>
      <c r="K440" s="1"/>
    </row>
    <row r="441" spans="10:11" s="43" customFormat="1" x14ac:dyDescent="0.3">
      <c r="J441" s="1"/>
      <c r="K441" s="1"/>
    </row>
    <row r="442" spans="10:11" s="43" customFormat="1" x14ac:dyDescent="0.3">
      <c r="J442" s="1"/>
      <c r="K442" s="1"/>
    </row>
    <row r="443" spans="10:11" s="43" customFormat="1" x14ac:dyDescent="0.3">
      <c r="J443" s="1"/>
      <c r="K443" s="1"/>
    </row>
    <row r="444" spans="10:11" s="43" customFormat="1" x14ac:dyDescent="0.3">
      <c r="J444" s="1"/>
      <c r="K444" s="1"/>
    </row>
    <row r="445" spans="10:11" s="43" customFormat="1" x14ac:dyDescent="0.3">
      <c r="J445" s="1"/>
      <c r="K445" s="1"/>
    </row>
    <row r="446" spans="10:11" s="43" customFormat="1" x14ac:dyDescent="0.3">
      <c r="J446" s="1"/>
      <c r="K446" s="1"/>
    </row>
    <row r="447" spans="10:11" s="43" customFormat="1" x14ac:dyDescent="0.3">
      <c r="J447" s="1"/>
      <c r="K447" s="1"/>
    </row>
    <row r="448" spans="10:11" s="43" customFormat="1" x14ac:dyDescent="0.3">
      <c r="J448" s="1"/>
      <c r="K448" s="1"/>
    </row>
    <row r="449" spans="10:11" s="43" customFormat="1" x14ac:dyDescent="0.3">
      <c r="J449" s="1"/>
      <c r="K449" s="1"/>
    </row>
    <row r="450" spans="10:11" s="43" customFormat="1" x14ac:dyDescent="0.3">
      <c r="J450" s="1"/>
      <c r="K450" s="1"/>
    </row>
    <row r="451" spans="10:11" s="43" customFormat="1" x14ac:dyDescent="0.3">
      <c r="J451" s="1"/>
      <c r="K451" s="1"/>
    </row>
    <row r="452" spans="10:11" s="43" customFormat="1" x14ac:dyDescent="0.3">
      <c r="J452" s="1"/>
      <c r="K452" s="1"/>
    </row>
    <row r="453" spans="10:11" s="43" customFormat="1" x14ac:dyDescent="0.3">
      <c r="J453" s="1"/>
      <c r="K453" s="1"/>
    </row>
    <row r="454" spans="10:11" s="43" customFormat="1" x14ac:dyDescent="0.3">
      <c r="J454" s="1"/>
      <c r="K454" s="1"/>
    </row>
    <row r="455" spans="10:11" s="43" customFormat="1" x14ac:dyDescent="0.3">
      <c r="J455" s="1"/>
      <c r="K455" s="1"/>
    </row>
    <row r="456" spans="10:11" s="43" customFormat="1" x14ac:dyDescent="0.3">
      <c r="J456" s="1"/>
      <c r="K456" s="1"/>
    </row>
    <row r="457" spans="10:11" s="43" customFormat="1" x14ac:dyDescent="0.3">
      <c r="J457" s="1"/>
      <c r="K457" s="1"/>
    </row>
    <row r="458" spans="10:11" s="43" customFormat="1" x14ac:dyDescent="0.3">
      <c r="J458" s="1"/>
      <c r="K458" s="1"/>
    </row>
    <row r="459" spans="10:11" s="43" customFormat="1" x14ac:dyDescent="0.3">
      <c r="J459" s="1"/>
      <c r="K459" s="1"/>
    </row>
    <row r="460" spans="10:11" s="43" customFormat="1" x14ac:dyDescent="0.3">
      <c r="J460" s="1"/>
      <c r="K460" s="1"/>
    </row>
    <row r="461" spans="10:11" s="43" customFormat="1" x14ac:dyDescent="0.3">
      <c r="J461" s="1"/>
      <c r="K461" s="1"/>
    </row>
    <row r="462" spans="10:11" s="43" customFormat="1" x14ac:dyDescent="0.3">
      <c r="J462" s="1"/>
      <c r="K462" s="1"/>
    </row>
    <row r="463" spans="10:11" s="43" customFormat="1" x14ac:dyDescent="0.3">
      <c r="J463" s="1"/>
      <c r="K463" s="1"/>
    </row>
    <row r="464" spans="10:11" s="43" customFormat="1" x14ac:dyDescent="0.3">
      <c r="J464" s="1"/>
      <c r="K464" s="1"/>
    </row>
    <row r="465" spans="10:11" s="43" customFormat="1" x14ac:dyDescent="0.3">
      <c r="J465" s="1"/>
      <c r="K465" s="1"/>
    </row>
    <row r="466" spans="10:11" s="43" customFormat="1" x14ac:dyDescent="0.3">
      <c r="J466" s="1"/>
      <c r="K466" s="1"/>
    </row>
    <row r="467" spans="10:11" s="43" customFormat="1" x14ac:dyDescent="0.3">
      <c r="J467" s="1"/>
      <c r="K467" s="1"/>
    </row>
    <row r="468" spans="10:11" s="43" customFormat="1" x14ac:dyDescent="0.3">
      <c r="J468" s="1"/>
      <c r="K468" s="1"/>
    </row>
    <row r="469" spans="10:11" s="43" customFormat="1" x14ac:dyDescent="0.3">
      <c r="J469" s="1"/>
      <c r="K469" s="1"/>
    </row>
    <row r="470" spans="10:11" s="43" customFormat="1" x14ac:dyDescent="0.3">
      <c r="J470" s="1"/>
      <c r="K470" s="1"/>
    </row>
    <row r="471" spans="10:11" s="43" customFormat="1" x14ac:dyDescent="0.3">
      <c r="J471" s="1"/>
      <c r="K471" s="1"/>
    </row>
    <row r="472" spans="10:11" s="43" customFormat="1" x14ac:dyDescent="0.3">
      <c r="J472" s="1"/>
      <c r="K472" s="1"/>
    </row>
    <row r="473" spans="10:11" s="43" customFormat="1" x14ac:dyDescent="0.3">
      <c r="J473" s="1"/>
      <c r="K473" s="1"/>
    </row>
    <row r="474" spans="10:11" s="43" customFormat="1" x14ac:dyDescent="0.3">
      <c r="J474" s="1"/>
      <c r="K474" s="1"/>
    </row>
    <row r="475" spans="10:11" s="43" customFormat="1" x14ac:dyDescent="0.3">
      <c r="J475" s="1"/>
      <c r="K475" s="1"/>
    </row>
    <row r="476" spans="10:11" s="43" customFormat="1" x14ac:dyDescent="0.3">
      <c r="J476" s="1"/>
      <c r="K476" s="1"/>
    </row>
    <row r="477" spans="10:11" s="43" customFormat="1" x14ac:dyDescent="0.3">
      <c r="J477" s="1"/>
      <c r="K477" s="1"/>
    </row>
    <row r="478" spans="10:11" s="43" customFormat="1" x14ac:dyDescent="0.3">
      <c r="J478" s="1"/>
      <c r="K478" s="1"/>
    </row>
    <row r="479" spans="10:11" s="43" customFormat="1" x14ac:dyDescent="0.3">
      <c r="J479" s="1"/>
      <c r="K479" s="1"/>
    </row>
    <row r="480" spans="10:11" s="43" customFormat="1" x14ac:dyDescent="0.3">
      <c r="J480" s="1"/>
      <c r="K480" s="1"/>
    </row>
    <row r="481" spans="10:11" s="43" customFormat="1" x14ac:dyDescent="0.3">
      <c r="J481" s="1"/>
      <c r="K481" s="1"/>
    </row>
    <row r="482" spans="10:11" s="43" customFormat="1" x14ac:dyDescent="0.3">
      <c r="J482" s="1"/>
      <c r="K482" s="1"/>
    </row>
    <row r="483" spans="10:11" s="43" customFormat="1" x14ac:dyDescent="0.3">
      <c r="J483" s="1"/>
      <c r="K483" s="1"/>
    </row>
    <row r="484" spans="10:11" s="43" customFormat="1" x14ac:dyDescent="0.3">
      <c r="J484" s="1"/>
      <c r="K484" s="1"/>
    </row>
    <row r="485" spans="10:11" s="43" customFormat="1" x14ac:dyDescent="0.3">
      <c r="J485" s="1"/>
      <c r="K485" s="1"/>
    </row>
    <row r="486" spans="10:11" s="43" customFormat="1" x14ac:dyDescent="0.3">
      <c r="J486" s="1"/>
      <c r="K486" s="1"/>
    </row>
    <row r="487" spans="10:11" s="43" customFormat="1" x14ac:dyDescent="0.3">
      <c r="J487" s="1"/>
      <c r="K487" s="1"/>
    </row>
    <row r="488" spans="10:11" s="43" customFormat="1" x14ac:dyDescent="0.3">
      <c r="J488" s="1"/>
      <c r="K488" s="1"/>
    </row>
    <row r="489" spans="10:11" s="43" customFormat="1" x14ac:dyDescent="0.3">
      <c r="J489" s="1"/>
      <c r="K489" s="1"/>
    </row>
    <row r="490" spans="10:11" s="43" customFormat="1" x14ac:dyDescent="0.3">
      <c r="J490" s="1"/>
      <c r="K490" s="1"/>
    </row>
    <row r="491" spans="10:11" s="43" customFormat="1" x14ac:dyDescent="0.3">
      <c r="J491" s="1"/>
      <c r="K491" s="1"/>
    </row>
    <row r="492" spans="10:11" s="43" customFormat="1" x14ac:dyDescent="0.3">
      <c r="J492" s="1"/>
      <c r="K492" s="1"/>
    </row>
    <row r="493" spans="10:11" s="43" customFormat="1" x14ac:dyDescent="0.3">
      <c r="J493" s="1"/>
      <c r="K493" s="1"/>
    </row>
    <row r="494" spans="10:11" s="43" customFormat="1" x14ac:dyDescent="0.3">
      <c r="J494" s="1"/>
      <c r="K494" s="1"/>
    </row>
    <row r="495" spans="10:11" s="43" customFormat="1" x14ac:dyDescent="0.3">
      <c r="J495" s="1"/>
      <c r="K495" s="1"/>
    </row>
    <row r="496" spans="10:11" s="43" customFormat="1" x14ac:dyDescent="0.3">
      <c r="J496" s="1"/>
      <c r="K496" s="1"/>
    </row>
    <row r="497" spans="10:11" s="43" customFormat="1" x14ac:dyDescent="0.3">
      <c r="J497" s="1"/>
      <c r="K497" s="1"/>
    </row>
    <row r="498" spans="10:11" s="43" customFormat="1" x14ac:dyDescent="0.3">
      <c r="J498" s="1"/>
      <c r="K498" s="1"/>
    </row>
    <row r="499" spans="10:11" s="43" customFormat="1" x14ac:dyDescent="0.3">
      <c r="J499" s="1"/>
      <c r="K499" s="1"/>
    </row>
    <row r="500" spans="10:11" s="43" customFormat="1" x14ac:dyDescent="0.3">
      <c r="J500" s="1"/>
      <c r="K500" s="1"/>
    </row>
    <row r="501" spans="10:11" s="43" customFormat="1" x14ac:dyDescent="0.3">
      <c r="J501" s="1"/>
      <c r="K501" s="1"/>
    </row>
    <row r="502" spans="10:11" s="43" customFormat="1" x14ac:dyDescent="0.3">
      <c r="J502" s="1"/>
      <c r="K502" s="1"/>
    </row>
    <row r="503" spans="10:11" s="43" customFormat="1" x14ac:dyDescent="0.3">
      <c r="J503" s="1"/>
      <c r="K503" s="1"/>
    </row>
    <row r="504" spans="10:11" s="43" customFormat="1" x14ac:dyDescent="0.3">
      <c r="J504" s="1"/>
      <c r="K504" s="1"/>
    </row>
    <row r="505" spans="10:11" s="43" customFormat="1" x14ac:dyDescent="0.3">
      <c r="J505" s="1"/>
      <c r="K505" s="1"/>
    </row>
    <row r="506" spans="10:11" s="43" customFormat="1" x14ac:dyDescent="0.3">
      <c r="J506" s="1"/>
      <c r="K506" s="1"/>
    </row>
    <row r="507" spans="10:11" s="43" customFormat="1" x14ac:dyDescent="0.3">
      <c r="J507" s="1"/>
      <c r="K507" s="1"/>
    </row>
    <row r="508" spans="10:11" s="43" customFormat="1" x14ac:dyDescent="0.3">
      <c r="J508" s="1"/>
      <c r="K508" s="1"/>
    </row>
    <row r="509" spans="10:11" s="43" customFormat="1" x14ac:dyDescent="0.3">
      <c r="J509" s="1"/>
      <c r="K509" s="1"/>
    </row>
    <row r="510" spans="10:11" s="43" customFormat="1" x14ac:dyDescent="0.3">
      <c r="J510" s="1"/>
      <c r="K510" s="1"/>
    </row>
    <row r="511" spans="10:11" s="43" customFormat="1" x14ac:dyDescent="0.3">
      <c r="J511" s="1"/>
      <c r="K511" s="1"/>
    </row>
    <row r="512" spans="10:11" s="43" customFormat="1" x14ac:dyDescent="0.3">
      <c r="J512" s="1"/>
      <c r="K512" s="1"/>
    </row>
    <row r="513" spans="10:11" s="43" customFormat="1" x14ac:dyDescent="0.3">
      <c r="J513" s="1"/>
      <c r="K513" s="1"/>
    </row>
    <row r="514" spans="10:11" s="43" customFormat="1" x14ac:dyDescent="0.3">
      <c r="J514" s="1"/>
      <c r="K514" s="1"/>
    </row>
    <row r="515" spans="10:11" s="43" customFormat="1" x14ac:dyDescent="0.3">
      <c r="J515" s="1"/>
      <c r="K515" s="1"/>
    </row>
    <row r="516" spans="10:11" s="43" customFormat="1" x14ac:dyDescent="0.3">
      <c r="J516" s="1"/>
      <c r="K516" s="1"/>
    </row>
    <row r="517" spans="10:11" s="43" customFormat="1" x14ac:dyDescent="0.3">
      <c r="J517" s="1"/>
      <c r="K517" s="1"/>
    </row>
    <row r="518" spans="10:11" s="43" customFormat="1" x14ac:dyDescent="0.3">
      <c r="J518" s="1"/>
      <c r="K518" s="1"/>
    </row>
    <row r="519" spans="10:11" s="43" customFormat="1" x14ac:dyDescent="0.3">
      <c r="J519" s="1"/>
      <c r="K519" s="1"/>
    </row>
    <row r="520" spans="10:11" s="43" customFormat="1" x14ac:dyDescent="0.3">
      <c r="J520" s="1"/>
      <c r="K520" s="1"/>
    </row>
    <row r="521" spans="10:11" s="43" customFormat="1" x14ac:dyDescent="0.3">
      <c r="J521" s="1"/>
      <c r="K521" s="1"/>
    </row>
    <row r="522" spans="10:11" s="43" customFormat="1" x14ac:dyDescent="0.3">
      <c r="J522" s="1"/>
      <c r="K522" s="1"/>
    </row>
    <row r="523" spans="10:11" s="43" customFormat="1" x14ac:dyDescent="0.3">
      <c r="J523" s="1"/>
      <c r="K523" s="1"/>
    </row>
    <row r="524" spans="10:11" s="43" customFormat="1" x14ac:dyDescent="0.3">
      <c r="J524" s="1"/>
      <c r="K524" s="1"/>
    </row>
    <row r="525" spans="10:11" s="43" customFormat="1" x14ac:dyDescent="0.3">
      <c r="J525" s="1"/>
      <c r="K525" s="1"/>
    </row>
    <row r="526" spans="10:11" s="43" customFormat="1" x14ac:dyDescent="0.3">
      <c r="J526" s="1"/>
      <c r="K526" s="1"/>
    </row>
    <row r="527" spans="10:11" s="43" customFormat="1" x14ac:dyDescent="0.3">
      <c r="J527" s="1"/>
      <c r="K527" s="1"/>
    </row>
    <row r="528" spans="10:11" s="43" customFormat="1" x14ac:dyDescent="0.3">
      <c r="J528" s="1"/>
      <c r="K528" s="1"/>
    </row>
    <row r="529" spans="10:11" s="43" customFormat="1" x14ac:dyDescent="0.3">
      <c r="J529" s="1"/>
      <c r="K529" s="1"/>
    </row>
    <row r="530" spans="10:11" s="43" customFormat="1" x14ac:dyDescent="0.3">
      <c r="J530" s="1"/>
      <c r="K530" s="1"/>
    </row>
    <row r="531" spans="10:11" s="43" customFormat="1" x14ac:dyDescent="0.3">
      <c r="J531" s="1"/>
      <c r="K531" s="1"/>
    </row>
    <row r="532" spans="10:11" s="43" customFormat="1" x14ac:dyDescent="0.3">
      <c r="J532" s="1"/>
      <c r="K532" s="1"/>
    </row>
    <row r="533" spans="10:11" s="43" customFormat="1" x14ac:dyDescent="0.3">
      <c r="J533" s="1"/>
      <c r="K533" s="1"/>
    </row>
    <row r="534" spans="10:11" s="43" customFormat="1" x14ac:dyDescent="0.3">
      <c r="J534" s="1"/>
      <c r="K534" s="1"/>
    </row>
    <row r="535" spans="10:11" s="43" customFormat="1" x14ac:dyDescent="0.3">
      <c r="J535" s="1"/>
      <c r="K535" s="1"/>
    </row>
    <row r="536" spans="10:11" s="43" customFormat="1" x14ac:dyDescent="0.3">
      <c r="J536" s="1"/>
      <c r="K536" s="1"/>
    </row>
    <row r="537" spans="10:11" s="43" customFormat="1" x14ac:dyDescent="0.3">
      <c r="J537" s="1"/>
      <c r="K537" s="1"/>
    </row>
    <row r="538" spans="10:11" s="43" customFormat="1" x14ac:dyDescent="0.3">
      <c r="J538" s="1"/>
      <c r="K538" s="1"/>
    </row>
    <row r="539" spans="10:11" s="43" customFormat="1" x14ac:dyDescent="0.3">
      <c r="J539" s="1"/>
      <c r="K539" s="1"/>
    </row>
    <row r="540" spans="10:11" s="43" customFormat="1" x14ac:dyDescent="0.3">
      <c r="J540" s="1"/>
      <c r="K540" s="1"/>
    </row>
    <row r="541" spans="10:11" s="43" customFormat="1" x14ac:dyDescent="0.3">
      <c r="J541" s="1"/>
      <c r="K541" s="1"/>
    </row>
    <row r="542" spans="10:11" s="43" customFormat="1" x14ac:dyDescent="0.3">
      <c r="J542" s="1"/>
      <c r="K542" s="1"/>
    </row>
    <row r="543" spans="10:11" s="43" customFormat="1" x14ac:dyDescent="0.3">
      <c r="J543" s="1"/>
      <c r="K543" s="1"/>
    </row>
    <row r="544" spans="10:11" s="43" customFormat="1" x14ac:dyDescent="0.3">
      <c r="J544" s="1"/>
      <c r="K544" s="1"/>
    </row>
    <row r="545" spans="10:11" s="43" customFormat="1" x14ac:dyDescent="0.3">
      <c r="J545" s="1"/>
      <c r="K545" s="1"/>
    </row>
    <row r="546" spans="10:11" s="43" customFormat="1" x14ac:dyDescent="0.3">
      <c r="J546" s="1"/>
      <c r="K546" s="1"/>
    </row>
    <row r="547" spans="10:11" s="43" customFormat="1" x14ac:dyDescent="0.3">
      <c r="J547" s="1"/>
      <c r="K547" s="1"/>
    </row>
    <row r="548" spans="10:11" s="43" customFormat="1" x14ac:dyDescent="0.3">
      <c r="J548" s="1"/>
      <c r="K548" s="1"/>
    </row>
    <row r="549" spans="10:11" s="43" customFormat="1" x14ac:dyDescent="0.3">
      <c r="J549" s="1"/>
      <c r="K549" s="1"/>
    </row>
    <row r="550" spans="10:11" s="43" customFormat="1" x14ac:dyDescent="0.3">
      <c r="J550" s="1"/>
      <c r="K550" s="1"/>
    </row>
    <row r="551" spans="10:11" s="43" customFormat="1" x14ac:dyDescent="0.3">
      <c r="J551" s="1"/>
      <c r="K551" s="1"/>
    </row>
    <row r="552" spans="10:11" s="43" customFormat="1" x14ac:dyDescent="0.3">
      <c r="J552" s="1"/>
      <c r="K552" s="1"/>
    </row>
    <row r="553" spans="10:11" s="43" customFormat="1" x14ac:dyDescent="0.3">
      <c r="J553" s="1"/>
      <c r="K553" s="1"/>
    </row>
    <row r="554" spans="10:11" s="43" customFormat="1" x14ac:dyDescent="0.3">
      <c r="J554" s="1"/>
      <c r="K554" s="1"/>
    </row>
    <row r="555" spans="10:11" s="43" customFormat="1" x14ac:dyDescent="0.3">
      <c r="J555" s="1"/>
      <c r="K555" s="1"/>
    </row>
    <row r="556" spans="10:11" s="43" customFormat="1" x14ac:dyDescent="0.3">
      <c r="J556" s="1"/>
      <c r="K556" s="1"/>
    </row>
    <row r="557" spans="10:11" s="43" customFormat="1" x14ac:dyDescent="0.3">
      <c r="J557" s="1"/>
      <c r="K557" s="1"/>
    </row>
    <row r="558" spans="10:11" s="43" customFormat="1" x14ac:dyDescent="0.3">
      <c r="J558" s="1"/>
      <c r="K558" s="1"/>
    </row>
    <row r="559" spans="10:11" s="43" customFormat="1" x14ac:dyDescent="0.3">
      <c r="J559" s="1"/>
      <c r="K559" s="1"/>
    </row>
    <row r="560" spans="10:11" s="43" customFormat="1" x14ac:dyDescent="0.3">
      <c r="J560" s="1"/>
      <c r="K560" s="1"/>
    </row>
    <row r="561" spans="10:11" s="43" customFormat="1" x14ac:dyDescent="0.3">
      <c r="J561" s="1"/>
      <c r="K561" s="1"/>
    </row>
    <row r="562" spans="10:11" s="43" customFormat="1" x14ac:dyDescent="0.3">
      <c r="J562" s="1"/>
      <c r="K562" s="1"/>
    </row>
    <row r="563" spans="10:11" s="43" customFormat="1" x14ac:dyDescent="0.3">
      <c r="J563" s="1"/>
      <c r="K563" s="1"/>
    </row>
    <row r="564" spans="10:11" s="43" customFormat="1" x14ac:dyDescent="0.3">
      <c r="J564" s="1"/>
      <c r="K564" s="1"/>
    </row>
    <row r="565" spans="10:11" s="43" customFormat="1" x14ac:dyDescent="0.3">
      <c r="J565" s="1"/>
      <c r="K565" s="1"/>
    </row>
    <row r="566" spans="10:11" s="43" customFormat="1" x14ac:dyDescent="0.3">
      <c r="J566" s="1"/>
      <c r="K566" s="1"/>
    </row>
    <row r="567" spans="10:11" s="43" customFormat="1" x14ac:dyDescent="0.3">
      <c r="J567" s="1"/>
      <c r="K567" s="1"/>
    </row>
    <row r="568" spans="10:11" s="43" customFormat="1" x14ac:dyDescent="0.3">
      <c r="J568" s="1"/>
      <c r="K568" s="1"/>
    </row>
    <row r="569" spans="10:11" s="43" customFormat="1" x14ac:dyDescent="0.3">
      <c r="J569" s="1"/>
      <c r="K569" s="1"/>
    </row>
    <row r="570" spans="10:11" s="43" customFormat="1" x14ac:dyDescent="0.3">
      <c r="J570" s="1"/>
      <c r="K570" s="1"/>
    </row>
    <row r="571" spans="10:11" s="43" customFormat="1" x14ac:dyDescent="0.3">
      <c r="J571" s="1"/>
      <c r="K571" s="1"/>
    </row>
    <row r="572" spans="10:11" s="43" customFormat="1" x14ac:dyDescent="0.3">
      <c r="J572" s="1"/>
      <c r="K572" s="1"/>
    </row>
    <row r="573" spans="10:11" s="43" customFormat="1" x14ac:dyDescent="0.3">
      <c r="J573" s="1"/>
      <c r="K573" s="1"/>
    </row>
    <row r="574" spans="10:11" s="43" customFormat="1" x14ac:dyDescent="0.3">
      <c r="J574" s="1"/>
      <c r="K574" s="1"/>
    </row>
    <row r="575" spans="10:11" s="43" customFormat="1" x14ac:dyDescent="0.3">
      <c r="J575" s="1"/>
      <c r="K575" s="1"/>
    </row>
    <row r="576" spans="10:11" s="43" customFormat="1" x14ac:dyDescent="0.3">
      <c r="J576" s="1"/>
      <c r="K576" s="1"/>
    </row>
    <row r="577" spans="10:11" s="43" customFormat="1" x14ac:dyDescent="0.3">
      <c r="J577" s="1"/>
      <c r="K577" s="1"/>
    </row>
    <row r="578" spans="10:11" s="43" customFormat="1" x14ac:dyDescent="0.3">
      <c r="J578" s="1"/>
      <c r="K578" s="1"/>
    </row>
    <row r="579" spans="10:11" s="43" customFormat="1" x14ac:dyDescent="0.3">
      <c r="J579" s="1"/>
      <c r="K579" s="1"/>
    </row>
    <row r="580" spans="10:11" s="43" customFormat="1" x14ac:dyDescent="0.3">
      <c r="J580" s="1"/>
      <c r="K580" s="1"/>
    </row>
    <row r="581" spans="10:11" s="43" customFormat="1" x14ac:dyDescent="0.3">
      <c r="J581" s="1"/>
      <c r="K581" s="1"/>
    </row>
    <row r="582" spans="10:11" s="43" customFormat="1" x14ac:dyDescent="0.3">
      <c r="J582" s="1"/>
      <c r="K582" s="1"/>
    </row>
    <row r="583" spans="10:11" s="43" customFormat="1" x14ac:dyDescent="0.3">
      <c r="J583" s="1"/>
      <c r="K583" s="1"/>
    </row>
    <row r="584" spans="10:11" s="43" customFormat="1" x14ac:dyDescent="0.3">
      <c r="J584" s="1"/>
      <c r="K584" s="1"/>
    </row>
    <row r="585" spans="10:11" s="43" customFormat="1" x14ac:dyDescent="0.3">
      <c r="J585" s="1"/>
      <c r="K585" s="1"/>
    </row>
    <row r="586" spans="10:11" s="43" customFormat="1" x14ac:dyDescent="0.3">
      <c r="J586" s="1"/>
      <c r="K586" s="1"/>
    </row>
    <row r="587" spans="10:11" s="43" customFormat="1" x14ac:dyDescent="0.3">
      <c r="J587" s="1"/>
      <c r="K587" s="1"/>
    </row>
    <row r="588" spans="10:11" s="43" customFormat="1" x14ac:dyDescent="0.3">
      <c r="J588" s="1"/>
      <c r="K588" s="1"/>
    </row>
    <row r="589" spans="10:11" s="43" customFormat="1" x14ac:dyDescent="0.3">
      <c r="J589" s="1"/>
      <c r="K589" s="1"/>
    </row>
    <row r="590" spans="10:11" s="43" customFormat="1" x14ac:dyDescent="0.3">
      <c r="J590" s="1"/>
      <c r="K590" s="1"/>
    </row>
    <row r="591" spans="10:11" s="43" customFormat="1" x14ac:dyDescent="0.3">
      <c r="J591" s="1"/>
      <c r="K591" s="1"/>
    </row>
    <row r="592" spans="10:11" s="43" customFormat="1" x14ac:dyDescent="0.3">
      <c r="J592" s="1"/>
      <c r="K592" s="1"/>
    </row>
    <row r="593" spans="10:11" s="43" customFormat="1" x14ac:dyDescent="0.3">
      <c r="J593" s="1"/>
      <c r="K593" s="1"/>
    </row>
    <row r="594" spans="10:11" s="43" customFormat="1" x14ac:dyDescent="0.3">
      <c r="J594" s="1"/>
      <c r="K594" s="1"/>
    </row>
    <row r="595" spans="10:11" s="43" customFormat="1" x14ac:dyDescent="0.3">
      <c r="J595" s="1"/>
      <c r="K595" s="1"/>
    </row>
    <row r="596" spans="10:11" s="43" customFormat="1" x14ac:dyDescent="0.3">
      <c r="J596" s="1"/>
      <c r="K596" s="1"/>
    </row>
    <row r="597" spans="10:11" s="43" customFormat="1" x14ac:dyDescent="0.3">
      <c r="J597" s="1"/>
      <c r="K597" s="1"/>
    </row>
    <row r="598" spans="10:11" s="43" customFormat="1" x14ac:dyDescent="0.3">
      <c r="J598" s="1"/>
      <c r="K598" s="1"/>
    </row>
    <row r="599" spans="10:11" s="43" customFormat="1" x14ac:dyDescent="0.3">
      <c r="J599" s="1"/>
      <c r="K599" s="1"/>
    </row>
    <row r="600" spans="10:11" s="43" customFormat="1" x14ac:dyDescent="0.3">
      <c r="J600" s="1"/>
      <c r="K600" s="1"/>
    </row>
    <row r="601" spans="10:11" s="43" customFormat="1" x14ac:dyDescent="0.3">
      <c r="J601" s="1"/>
      <c r="K601" s="1"/>
    </row>
    <row r="602" spans="10:11" s="43" customFormat="1" x14ac:dyDescent="0.3">
      <c r="J602" s="1"/>
      <c r="K602" s="1"/>
    </row>
    <row r="603" spans="10:11" s="43" customFormat="1" x14ac:dyDescent="0.3">
      <c r="J603" s="1"/>
      <c r="K603" s="1"/>
    </row>
    <row r="604" spans="10:11" s="43" customFormat="1" x14ac:dyDescent="0.3">
      <c r="J604" s="1"/>
      <c r="K604" s="1"/>
    </row>
    <row r="605" spans="10:11" s="43" customFormat="1" x14ac:dyDescent="0.3">
      <c r="J605" s="1"/>
      <c r="K605" s="1"/>
    </row>
    <row r="606" spans="10:11" s="43" customFormat="1" x14ac:dyDescent="0.3">
      <c r="J606" s="1"/>
      <c r="K606" s="1"/>
    </row>
    <row r="607" spans="10:11" s="43" customFormat="1" x14ac:dyDescent="0.3">
      <c r="J607" s="1"/>
      <c r="K607" s="1"/>
    </row>
    <row r="608" spans="10:11" s="43" customFormat="1" x14ac:dyDescent="0.3">
      <c r="J608" s="1"/>
      <c r="K608" s="1"/>
    </row>
    <row r="609" spans="10:11" s="43" customFormat="1" x14ac:dyDescent="0.3">
      <c r="J609" s="1"/>
      <c r="K609" s="1"/>
    </row>
    <row r="610" spans="10:11" s="43" customFormat="1" x14ac:dyDescent="0.3">
      <c r="J610" s="1"/>
      <c r="K610" s="1"/>
    </row>
    <row r="611" spans="10:11" s="43" customFormat="1" x14ac:dyDescent="0.3">
      <c r="J611" s="1"/>
      <c r="K611" s="1"/>
    </row>
    <row r="612" spans="10:11" s="43" customFormat="1" x14ac:dyDescent="0.3">
      <c r="J612" s="1"/>
      <c r="K612" s="1"/>
    </row>
    <row r="613" spans="10:11" s="43" customFormat="1" x14ac:dyDescent="0.3">
      <c r="J613" s="1"/>
      <c r="K613" s="1"/>
    </row>
    <row r="614" spans="10:11" s="43" customFormat="1" x14ac:dyDescent="0.3">
      <c r="J614" s="1"/>
      <c r="K614" s="1"/>
    </row>
    <row r="615" spans="10:11" s="43" customFormat="1" x14ac:dyDescent="0.3">
      <c r="J615" s="1"/>
      <c r="K615" s="1"/>
    </row>
    <row r="616" spans="10:11" s="43" customFormat="1" x14ac:dyDescent="0.3">
      <c r="J616" s="1"/>
      <c r="K616" s="1"/>
    </row>
    <row r="617" spans="10:11" s="43" customFormat="1" x14ac:dyDescent="0.3">
      <c r="J617" s="1"/>
      <c r="K617" s="1"/>
    </row>
    <row r="618" spans="10:11" s="43" customFormat="1" x14ac:dyDescent="0.3">
      <c r="J618" s="1"/>
      <c r="K618" s="1"/>
    </row>
    <row r="619" spans="10:11" s="43" customFormat="1" x14ac:dyDescent="0.3">
      <c r="J619" s="1"/>
      <c r="K619" s="1"/>
    </row>
    <row r="620" spans="10:11" s="43" customFormat="1" x14ac:dyDescent="0.3">
      <c r="J620" s="1"/>
      <c r="K620" s="1"/>
    </row>
    <row r="621" spans="10:11" s="43" customFormat="1" x14ac:dyDescent="0.3">
      <c r="J621" s="1"/>
      <c r="K621" s="1"/>
    </row>
    <row r="622" spans="10:11" s="43" customFormat="1" x14ac:dyDescent="0.3">
      <c r="J622" s="1"/>
      <c r="K622" s="1"/>
    </row>
    <row r="623" spans="10:11" s="43" customFormat="1" x14ac:dyDescent="0.3">
      <c r="J623" s="1"/>
      <c r="K623" s="1"/>
    </row>
    <row r="624" spans="10:11" s="43" customFormat="1" x14ac:dyDescent="0.3">
      <c r="J624" s="1"/>
      <c r="K624" s="1"/>
    </row>
    <row r="625" spans="10:11" s="43" customFormat="1" x14ac:dyDescent="0.3">
      <c r="J625" s="1"/>
      <c r="K625" s="1"/>
    </row>
    <row r="626" spans="10:11" s="43" customFormat="1" x14ac:dyDescent="0.3">
      <c r="J626" s="1"/>
      <c r="K626" s="1"/>
    </row>
    <row r="627" spans="10:11" s="43" customFormat="1" x14ac:dyDescent="0.3">
      <c r="J627" s="1"/>
      <c r="K627" s="1"/>
    </row>
    <row r="628" spans="10:11" s="43" customFormat="1" x14ac:dyDescent="0.3">
      <c r="J628" s="1"/>
      <c r="K628" s="1"/>
    </row>
    <row r="629" spans="10:11" s="43" customFormat="1" x14ac:dyDescent="0.3">
      <c r="J629" s="1"/>
      <c r="K629" s="1"/>
    </row>
    <row r="630" spans="10:11" s="43" customFormat="1" x14ac:dyDescent="0.3">
      <c r="J630" s="1"/>
      <c r="K630" s="1"/>
    </row>
    <row r="631" spans="10:11" s="43" customFormat="1" x14ac:dyDescent="0.3">
      <c r="J631" s="1"/>
      <c r="K631" s="1"/>
    </row>
    <row r="632" spans="10:11" s="43" customFormat="1" x14ac:dyDescent="0.3">
      <c r="J632" s="1"/>
      <c r="K632" s="1"/>
    </row>
    <row r="633" spans="10:11" s="43" customFormat="1" x14ac:dyDescent="0.3">
      <c r="J633" s="1"/>
      <c r="K633" s="1"/>
    </row>
    <row r="634" spans="10:11" s="43" customFormat="1" x14ac:dyDescent="0.3">
      <c r="J634" s="1"/>
      <c r="K634" s="1"/>
    </row>
    <row r="635" spans="10:11" s="43" customFormat="1" x14ac:dyDescent="0.3">
      <c r="J635" s="1"/>
      <c r="K635" s="1"/>
    </row>
    <row r="636" spans="10:11" s="43" customFormat="1" x14ac:dyDescent="0.3">
      <c r="J636" s="1"/>
      <c r="K636" s="1"/>
    </row>
    <row r="637" spans="10:11" s="43" customFormat="1" x14ac:dyDescent="0.3">
      <c r="J637" s="1"/>
      <c r="K637" s="1"/>
    </row>
    <row r="638" spans="10:11" s="43" customFormat="1" x14ac:dyDescent="0.3">
      <c r="J638" s="1"/>
      <c r="K638" s="1"/>
    </row>
    <row r="639" spans="10:11" s="43" customFormat="1" x14ac:dyDescent="0.3">
      <c r="J639" s="1"/>
      <c r="K639" s="1"/>
    </row>
    <row r="640" spans="10:11" s="43" customFormat="1" x14ac:dyDescent="0.3">
      <c r="J640" s="1"/>
      <c r="K640" s="1"/>
    </row>
    <row r="641" spans="10:11" s="43" customFormat="1" x14ac:dyDescent="0.3">
      <c r="J641" s="1"/>
      <c r="K641" s="1"/>
    </row>
    <row r="642" spans="10:11" s="43" customFormat="1" x14ac:dyDescent="0.3">
      <c r="J642" s="1"/>
      <c r="K642" s="1"/>
    </row>
    <row r="643" spans="10:11" s="43" customFormat="1" x14ac:dyDescent="0.3">
      <c r="J643" s="1"/>
      <c r="K643" s="1"/>
    </row>
    <row r="644" spans="10:11" s="43" customFormat="1" x14ac:dyDescent="0.3">
      <c r="J644" s="1"/>
      <c r="K644" s="1"/>
    </row>
    <row r="645" spans="10:11" s="43" customFormat="1" x14ac:dyDescent="0.3">
      <c r="J645" s="1"/>
      <c r="K645" s="1"/>
    </row>
    <row r="646" spans="10:11" s="43" customFormat="1" x14ac:dyDescent="0.3">
      <c r="J646" s="1"/>
      <c r="K646" s="1"/>
    </row>
    <row r="647" spans="10:11" s="43" customFormat="1" x14ac:dyDescent="0.3">
      <c r="J647" s="1"/>
      <c r="K647" s="1"/>
    </row>
    <row r="648" spans="10:11" s="43" customFormat="1" x14ac:dyDescent="0.3">
      <c r="J648" s="1"/>
      <c r="K648" s="1"/>
    </row>
    <row r="649" spans="10:11" s="43" customFormat="1" x14ac:dyDescent="0.3">
      <c r="J649" s="1"/>
      <c r="K649" s="1"/>
    </row>
    <row r="650" spans="10:11" s="43" customFormat="1" x14ac:dyDescent="0.3">
      <c r="J650" s="1"/>
      <c r="K650" s="1"/>
    </row>
    <row r="651" spans="10:11" s="43" customFormat="1" x14ac:dyDescent="0.3">
      <c r="J651" s="1"/>
      <c r="K651" s="1"/>
    </row>
    <row r="652" spans="10:11" s="43" customFormat="1" x14ac:dyDescent="0.3">
      <c r="J652" s="1"/>
      <c r="K652" s="1"/>
    </row>
    <row r="653" spans="10:11" s="43" customFormat="1" x14ac:dyDescent="0.3">
      <c r="J653" s="1"/>
      <c r="K653" s="1"/>
    </row>
    <row r="654" spans="10:11" s="43" customFormat="1" x14ac:dyDescent="0.3">
      <c r="J654" s="1"/>
      <c r="K654" s="1"/>
    </row>
    <row r="655" spans="10:11" s="43" customFormat="1" x14ac:dyDescent="0.3">
      <c r="J655" s="1"/>
      <c r="K655" s="1"/>
    </row>
    <row r="656" spans="10:11" s="43" customFormat="1" x14ac:dyDescent="0.3">
      <c r="J656" s="1"/>
      <c r="K656" s="1"/>
    </row>
    <row r="657" spans="10:11" s="43" customFormat="1" x14ac:dyDescent="0.3">
      <c r="J657" s="1"/>
      <c r="K657" s="1"/>
    </row>
    <row r="658" spans="10:11" s="43" customFormat="1" x14ac:dyDescent="0.3">
      <c r="J658" s="1"/>
      <c r="K658" s="1"/>
    </row>
    <row r="659" spans="10:11" s="43" customFormat="1" x14ac:dyDescent="0.3">
      <c r="J659" s="1"/>
      <c r="K659" s="1"/>
    </row>
    <row r="660" spans="10:11" s="43" customFormat="1" x14ac:dyDescent="0.3">
      <c r="J660" s="1"/>
      <c r="K660" s="1"/>
    </row>
    <row r="661" spans="10:11" s="43" customFormat="1" x14ac:dyDescent="0.3">
      <c r="J661" s="1"/>
      <c r="K661" s="1"/>
    </row>
    <row r="662" spans="10:11" s="43" customFormat="1" x14ac:dyDescent="0.3">
      <c r="J662" s="1"/>
      <c r="K662" s="1"/>
    </row>
    <row r="663" spans="10:11" s="43" customFormat="1" x14ac:dyDescent="0.3">
      <c r="J663" s="1"/>
      <c r="K663" s="1"/>
    </row>
    <row r="664" spans="10:11" s="43" customFormat="1" x14ac:dyDescent="0.3">
      <c r="J664" s="1"/>
      <c r="K664" s="1"/>
    </row>
    <row r="665" spans="10:11" s="43" customFormat="1" x14ac:dyDescent="0.3">
      <c r="J665" s="1"/>
      <c r="K665" s="1"/>
    </row>
    <row r="666" spans="10:11" s="43" customFormat="1" x14ac:dyDescent="0.3">
      <c r="J666" s="1"/>
      <c r="K666" s="1"/>
    </row>
    <row r="667" spans="10:11" s="43" customFormat="1" x14ac:dyDescent="0.3">
      <c r="J667" s="1"/>
      <c r="K667" s="1"/>
    </row>
    <row r="668" spans="10:11" s="43" customFormat="1" x14ac:dyDescent="0.3">
      <c r="J668" s="1"/>
      <c r="K668" s="1"/>
    </row>
    <row r="669" spans="10:11" s="43" customFormat="1" x14ac:dyDescent="0.3">
      <c r="J669" s="1"/>
      <c r="K669" s="1"/>
    </row>
    <row r="670" spans="10:11" s="43" customFormat="1" x14ac:dyDescent="0.3">
      <c r="J670" s="1"/>
      <c r="K670" s="1"/>
    </row>
    <row r="671" spans="10:11" s="43" customFormat="1" x14ac:dyDescent="0.3">
      <c r="J671" s="1"/>
      <c r="K671" s="1"/>
    </row>
    <row r="672" spans="10:11" s="43" customFormat="1" x14ac:dyDescent="0.3">
      <c r="J672" s="1"/>
      <c r="K672" s="1"/>
    </row>
    <row r="673" spans="10:11" s="43" customFormat="1" x14ac:dyDescent="0.3">
      <c r="J673" s="1"/>
      <c r="K673" s="1"/>
    </row>
    <row r="674" spans="10:11" s="43" customFormat="1" x14ac:dyDescent="0.3">
      <c r="J674" s="1"/>
      <c r="K674" s="1"/>
    </row>
    <row r="675" spans="10:11" s="43" customFormat="1" x14ac:dyDescent="0.3">
      <c r="J675" s="1"/>
      <c r="K675" s="1"/>
    </row>
    <row r="676" spans="10:11" s="43" customFormat="1" x14ac:dyDescent="0.3">
      <c r="J676" s="1"/>
      <c r="K676" s="1"/>
    </row>
    <row r="677" spans="10:11" s="43" customFormat="1" x14ac:dyDescent="0.3">
      <c r="J677" s="1"/>
      <c r="K677" s="1"/>
    </row>
    <row r="678" spans="10:11" s="43" customFormat="1" x14ac:dyDescent="0.3">
      <c r="J678" s="1"/>
      <c r="K678" s="1"/>
    </row>
    <row r="679" spans="10:11" s="43" customFormat="1" x14ac:dyDescent="0.3">
      <c r="J679" s="1"/>
      <c r="K679" s="1"/>
    </row>
    <row r="680" spans="10:11" s="43" customFormat="1" x14ac:dyDescent="0.3">
      <c r="J680" s="1"/>
      <c r="K680" s="1"/>
    </row>
    <row r="681" spans="10:11" s="43" customFormat="1" x14ac:dyDescent="0.3">
      <c r="J681" s="1"/>
      <c r="K681" s="1"/>
    </row>
    <row r="682" spans="10:11" s="43" customFormat="1" x14ac:dyDescent="0.3">
      <c r="J682" s="1"/>
      <c r="K682" s="1"/>
    </row>
    <row r="683" spans="10:11" s="43" customFormat="1" x14ac:dyDescent="0.3">
      <c r="J683" s="1"/>
      <c r="K683" s="1"/>
    </row>
    <row r="684" spans="10:11" s="43" customFormat="1" x14ac:dyDescent="0.3">
      <c r="J684" s="1"/>
      <c r="K684" s="1"/>
    </row>
    <row r="685" spans="10:11" s="43" customFormat="1" x14ac:dyDescent="0.3">
      <c r="J685" s="1"/>
      <c r="K685" s="1"/>
    </row>
    <row r="686" spans="10:11" s="43" customFormat="1" x14ac:dyDescent="0.3">
      <c r="J686" s="1"/>
      <c r="K686" s="1"/>
    </row>
    <row r="687" spans="10:11" s="43" customFormat="1" x14ac:dyDescent="0.3">
      <c r="J687" s="1"/>
      <c r="K687" s="1"/>
    </row>
    <row r="688" spans="10:11" s="43" customFormat="1" x14ac:dyDescent="0.3">
      <c r="J688" s="1"/>
      <c r="K688" s="1"/>
    </row>
    <row r="689" spans="10:11" s="43" customFormat="1" x14ac:dyDescent="0.3">
      <c r="J689" s="1"/>
      <c r="K689" s="1"/>
    </row>
    <row r="690" spans="10:11" s="43" customFormat="1" x14ac:dyDescent="0.3">
      <c r="J690" s="1"/>
      <c r="K690" s="1"/>
    </row>
    <row r="691" spans="10:11" s="43" customFormat="1" x14ac:dyDescent="0.3">
      <c r="J691" s="1"/>
      <c r="K691" s="1"/>
    </row>
    <row r="692" spans="10:11" s="43" customFormat="1" x14ac:dyDescent="0.3">
      <c r="J692" s="1"/>
      <c r="K692" s="1"/>
    </row>
    <row r="693" spans="10:11" s="43" customFormat="1" x14ac:dyDescent="0.3">
      <c r="J693" s="1"/>
      <c r="K693" s="1"/>
    </row>
    <row r="694" spans="10:11" s="43" customFormat="1" x14ac:dyDescent="0.3">
      <c r="J694" s="1"/>
      <c r="K694" s="1"/>
    </row>
    <row r="695" spans="10:11" s="43" customFormat="1" x14ac:dyDescent="0.3">
      <c r="J695" s="1"/>
      <c r="K695" s="1"/>
    </row>
    <row r="696" spans="10:11" s="43" customFormat="1" x14ac:dyDescent="0.3">
      <c r="J696" s="1"/>
      <c r="K696" s="1"/>
    </row>
    <row r="697" spans="10:11" s="43" customFormat="1" x14ac:dyDescent="0.3">
      <c r="J697" s="1"/>
      <c r="K697" s="1"/>
    </row>
    <row r="698" spans="10:11" s="43" customFormat="1" x14ac:dyDescent="0.3">
      <c r="J698" s="1"/>
      <c r="K698" s="1"/>
    </row>
    <row r="699" spans="10:11" s="43" customFormat="1" x14ac:dyDescent="0.3">
      <c r="J699" s="1"/>
      <c r="K699" s="1"/>
    </row>
    <row r="700" spans="10:11" s="43" customFormat="1" x14ac:dyDescent="0.3">
      <c r="J700" s="1"/>
      <c r="K700" s="1"/>
    </row>
    <row r="701" spans="10:11" s="43" customFormat="1" x14ac:dyDescent="0.3">
      <c r="J701" s="1"/>
      <c r="K701" s="1"/>
    </row>
    <row r="702" spans="10:11" s="43" customFormat="1" x14ac:dyDescent="0.3">
      <c r="J702" s="1"/>
      <c r="K702" s="1"/>
    </row>
    <row r="703" spans="10:11" s="43" customFormat="1" x14ac:dyDescent="0.3">
      <c r="J703" s="1"/>
      <c r="K703" s="1"/>
    </row>
    <row r="704" spans="10:11" s="43" customFormat="1" x14ac:dyDescent="0.3">
      <c r="J704" s="1"/>
      <c r="K704" s="1"/>
    </row>
    <row r="705" spans="10:11" s="43" customFormat="1" x14ac:dyDescent="0.3">
      <c r="J705" s="1"/>
      <c r="K705" s="1"/>
    </row>
    <row r="706" spans="10:11" s="43" customFormat="1" x14ac:dyDescent="0.3">
      <c r="J706" s="1"/>
      <c r="K706" s="1"/>
    </row>
    <row r="707" spans="10:11" s="43" customFormat="1" x14ac:dyDescent="0.3">
      <c r="J707" s="1"/>
      <c r="K707" s="1"/>
    </row>
    <row r="708" spans="10:11" s="43" customFormat="1" x14ac:dyDescent="0.3">
      <c r="J708" s="1"/>
      <c r="K708" s="1"/>
    </row>
    <row r="709" spans="10:11" s="43" customFormat="1" x14ac:dyDescent="0.3">
      <c r="J709" s="1"/>
      <c r="K709" s="1"/>
    </row>
    <row r="710" spans="10:11" s="43" customFormat="1" x14ac:dyDescent="0.3">
      <c r="J710" s="1"/>
      <c r="K710" s="1"/>
    </row>
    <row r="711" spans="10:11" s="43" customFormat="1" x14ac:dyDescent="0.3">
      <c r="J711" s="1"/>
      <c r="K711" s="1"/>
    </row>
    <row r="712" spans="10:11" s="43" customFormat="1" x14ac:dyDescent="0.3">
      <c r="J712" s="1"/>
      <c r="K712" s="1"/>
    </row>
    <row r="713" spans="10:11" s="43" customFormat="1" x14ac:dyDescent="0.3">
      <c r="J713" s="1"/>
      <c r="K713" s="1"/>
    </row>
    <row r="714" spans="10:11" s="43" customFormat="1" x14ac:dyDescent="0.3">
      <c r="J714" s="1"/>
      <c r="K714" s="1"/>
    </row>
    <row r="715" spans="10:11" s="43" customFormat="1" x14ac:dyDescent="0.3">
      <c r="J715" s="1"/>
      <c r="K715" s="1"/>
    </row>
    <row r="716" spans="10:11" s="43" customFormat="1" x14ac:dyDescent="0.3">
      <c r="J716" s="1"/>
      <c r="K716" s="1"/>
    </row>
    <row r="717" spans="10:11" s="43" customFormat="1" x14ac:dyDescent="0.3">
      <c r="J717" s="1"/>
      <c r="K717" s="1"/>
    </row>
    <row r="718" spans="10:11" s="43" customFormat="1" x14ac:dyDescent="0.3">
      <c r="J718" s="1"/>
      <c r="K718" s="1"/>
    </row>
    <row r="719" spans="10:11" s="43" customFormat="1" x14ac:dyDescent="0.3">
      <c r="J719" s="1"/>
      <c r="K719" s="1"/>
    </row>
    <row r="720" spans="10:11" s="43" customFormat="1" x14ac:dyDescent="0.3">
      <c r="J720" s="1"/>
      <c r="K720" s="1"/>
    </row>
    <row r="721" spans="10:11" s="43" customFormat="1" x14ac:dyDescent="0.3">
      <c r="J721" s="1"/>
      <c r="K721" s="1"/>
    </row>
    <row r="722" spans="10:11" s="43" customFormat="1" x14ac:dyDescent="0.3">
      <c r="J722" s="1"/>
      <c r="K722" s="1"/>
    </row>
    <row r="723" spans="10:11" s="43" customFormat="1" x14ac:dyDescent="0.3">
      <c r="J723" s="1"/>
      <c r="K723" s="1"/>
    </row>
    <row r="724" spans="10:11" s="43" customFormat="1" x14ac:dyDescent="0.3">
      <c r="J724" s="1"/>
      <c r="K724" s="1"/>
    </row>
    <row r="725" spans="10:11" s="43" customFormat="1" x14ac:dyDescent="0.3">
      <c r="J725" s="1"/>
      <c r="K725" s="1"/>
    </row>
    <row r="726" spans="10:11" s="43" customFormat="1" x14ac:dyDescent="0.3">
      <c r="J726" s="1"/>
      <c r="K726" s="1"/>
    </row>
    <row r="727" spans="10:11" s="43" customFormat="1" x14ac:dyDescent="0.3">
      <c r="J727" s="1"/>
      <c r="K727" s="1"/>
    </row>
    <row r="728" spans="10:11" s="43" customFormat="1" x14ac:dyDescent="0.3">
      <c r="J728" s="1"/>
      <c r="K728" s="1"/>
    </row>
    <row r="729" spans="10:11" s="43" customFormat="1" x14ac:dyDescent="0.3">
      <c r="J729" s="1"/>
      <c r="K729" s="1"/>
    </row>
    <row r="730" spans="10:11" s="43" customFormat="1" x14ac:dyDescent="0.3">
      <c r="J730" s="1"/>
      <c r="K730" s="1"/>
    </row>
    <row r="731" spans="10:11" s="43" customFormat="1" x14ac:dyDescent="0.3">
      <c r="J731" s="1"/>
      <c r="K731" s="1"/>
    </row>
    <row r="732" spans="10:11" s="43" customFormat="1" x14ac:dyDescent="0.3">
      <c r="J732" s="1"/>
      <c r="K732" s="1"/>
    </row>
    <row r="733" spans="10:11" s="43" customFormat="1" x14ac:dyDescent="0.3">
      <c r="J733" s="1"/>
      <c r="K733" s="1"/>
    </row>
    <row r="734" spans="10:11" s="43" customFormat="1" x14ac:dyDescent="0.3">
      <c r="J734" s="1"/>
      <c r="K734" s="1"/>
    </row>
    <row r="735" spans="10:11" s="43" customFormat="1" x14ac:dyDescent="0.3">
      <c r="J735" s="1"/>
      <c r="K735" s="1"/>
    </row>
    <row r="736" spans="10:11" s="43" customFormat="1" x14ac:dyDescent="0.3">
      <c r="J736" s="1"/>
      <c r="K736" s="1"/>
    </row>
    <row r="737" spans="10:11" s="43" customFormat="1" x14ac:dyDescent="0.3">
      <c r="J737" s="1"/>
      <c r="K737" s="1"/>
    </row>
    <row r="738" spans="10:11" s="43" customFormat="1" x14ac:dyDescent="0.3">
      <c r="J738" s="1"/>
      <c r="K738" s="1"/>
    </row>
    <row r="739" spans="10:11" s="43" customFormat="1" x14ac:dyDescent="0.3">
      <c r="J739" s="1"/>
      <c r="K739" s="1"/>
    </row>
    <row r="740" spans="10:11" s="43" customFormat="1" x14ac:dyDescent="0.3">
      <c r="J740" s="1"/>
      <c r="K740" s="1"/>
    </row>
    <row r="741" spans="10:11" s="43" customFormat="1" x14ac:dyDescent="0.3">
      <c r="J741" s="1"/>
      <c r="K741" s="1"/>
    </row>
    <row r="742" spans="10:11" s="43" customFormat="1" x14ac:dyDescent="0.3">
      <c r="J742" s="1"/>
      <c r="K742" s="1"/>
    </row>
    <row r="743" spans="10:11" s="43" customFormat="1" x14ac:dyDescent="0.3">
      <c r="J743" s="1"/>
      <c r="K743" s="1"/>
    </row>
    <row r="744" spans="10:11" s="43" customFormat="1" x14ac:dyDescent="0.3">
      <c r="J744" s="1"/>
      <c r="K744" s="1"/>
    </row>
    <row r="745" spans="10:11" s="43" customFormat="1" x14ac:dyDescent="0.3">
      <c r="J745" s="1"/>
      <c r="K745" s="1"/>
    </row>
    <row r="746" spans="10:11" s="43" customFormat="1" x14ac:dyDescent="0.3">
      <c r="J746" s="1"/>
      <c r="K746" s="1"/>
    </row>
    <row r="747" spans="10:11" s="43" customFormat="1" x14ac:dyDescent="0.3">
      <c r="J747" s="1"/>
      <c r="K747" s="1"/>
    </row>
    <row r="748" spans="10:11" s="43" customFormat="1" x14ac:dyDescent="0.3">
      <c r="J748" s="1"/>
      <c r="K748" s="1"/>
    </row>
    <row r="749" spans="10:11" s="43" customFormat="1" x14ac:dyDescent="0.3">
      <c r="J749" s="1"/>
      <c r="K749" s="1"/>
    </row>
    <row r="750" spans="10:11" s="43" customFormat="1" x14ac:dyDescent="0.3">
      <c r="J750" s="1"/>
      <c r="K750" s="1"/>
    </row>
    <row r="751" spans="10:11" s="43" customFormat="1" x14ac:dyDescent="0.3">
      <c r="J751" s="1"/>
      <c r="K751" s="1"/>
    </row>
    <row r="752" spans="10:11" s="43" customFormat="1" x14ac:dyDescent="0.3">
      <c r="J752" s="1"/>
      <c r="K752" s="1"/>
    </row>
    <row r="753" spans="10:11" s="43" customFormat="1" x14ac:dyDescent="0.3">
      <c r="J753" s="1"/>
      <c r="K753" s="1"/>
    </row>
    <row r="754" spans="10:11" s="43" customFormat="1" x14ac:dyDescent="0.3">
      <c r="J754" s="1"/>
      <c r="K754" s="1"/>
    </row>
    <row r="755" spans="10:11" s="43" customFormat="1" x14ac:dyDescent="0.3">
      <c r="J755" s="1"/>
      <c r="K755" s="1"/>
    </row>
    <row r="756" spans="10:11" s="43" customFormat="1" x14ac:dyDescent="0.3">
      <c r="J756" s="1"/>
      <c r="K756" s="1"/>
    </row>
    <row r="757" spans="10:11" s="43" customFormat="1" x14ac:dyDescent="0.3">
      <c r="J757" s="1"/>
      <c r="K757" s="1"/>
    </row>
    <row r="758" spans="10:11" s="43" customFormat="1" x14ac:dyDescent="0.3">
      <c r="J758" s="1"/>
      <c r="K758" s="1"/>
    </row>
    <row r="759" spans="10:11" s="43" customFormat="1" x14ac:dyDescent="0.3">
      <c r="J759" s="1"/>
      <c r="K759" s="1"/>
    </row>
    <row r="760" spans="10:11" s="43" customFormat="1" x14ac:dyDescent="0.3">
      <c r="J760" s="1"/>
      <c r="K760" s="1"/>
    </row>
    <row r="761" spans="10:11" s="43" customFormat="1" x14ac:dyDescent="0.3">
      <c r="J761" s="1"/>
      <c r="K761" s="1"/>
    </row>
    <row r="762" spans="10:11" s="43" customFormat="1" x14ac:dyDescent="0.3">
      <c r="J762" s="1"/>
      <c r="K762" s="1"/>
    </row>
    <row r="763" spans="10:11" s="43" customFormat="1" x14ac:dyDescent="0.3">
      <c r="J763" s="1"/>
      <c r="K763" s="1"/>
    </row>
    <row r="764" spans="10:11" s="43" customFormat="1" x14ac:dyDescent="0.3">
      <c r="J764" s="1"/>
      <c r="K764" s="1"/>
    </row>
    <row r="765" spans="10:11" s="43" customFormat="1" x14ac:dyDescent="0.3">
      <c r="J765" s="1"/>
      <c r="K765" s="1"/>
    </row>
    <row r="766" spans="10:11" s="43" customFormat="1" x14ac:dyDescent="0.3">
      <c r="J766" s="1"/>
      <c r="K766" s="1"/>
    </row>
    <row r="767" spans="10:11" s="43" customFormat="1" x14ac:dyDescent="0.3">
      <c r="J767" s="1"/>
      <c r="K767" s="1"/>
    </row>
    <row r="768" spans="10:11" s="43" customFormat="1" x14ac:dyDescent="0.3">
      <c r="J768" s="1"/>
      <c r="K768" s="1"/>
    </row>
    <row r="769" spans="10:11" s="43" customFormat="1" x14ac:dyDescent="0.3">
      <c r="J769" s="1"/>
      <c r="K769" s="1"/>
    </row>
    <row r="770" spans="10:11" s="43" customFormat="1" x14ac:dyDescent="0.3">
      <c r="J770" s="1"/>
      <c r="K770" s="1"/>
    </row>
    <row r="771" spans="10:11" s="43" customFormat="1" x14ac:dyDescent="0.3">
      <c r="J771" s="1"/>
      <c r="K771" s="1"/>
    </row>
    <row r="772" spans="10:11" s="43" customFormat="1" x14ac:dyDescent="0.3">
      <c r="J772" s="1"/>
      <c r="K772" s="1"/>
    </row>
    <row r="773" spans="10:11" s="43" customFormat="1" x14ac:dyDescent="0.3">
      <c r="J773" s="1"/>
      <c r="K773" s="1"/>
    </row>
    <row r="774" spans="10:11" s="43" customFormat="1" x14ac:dyDescent="0.3">
      <c r="J774" s="1"/>
      <c r="K774" s="1"/>
    </row>
    <row r="775" spans="10:11" s="43" customFormat="1" x14ac:dyDescent="0.3">
      <c r="J775" s="1"/>
      <c r="K775" s="1"/>
    </row>
    <row r="776" spans="10:11" s="43" customFormat="1" x14ac:dyDescent="0.3">
      <c r="J776" s="1"/>
      <c r="K776" s="1"/>
    </row>
    <row r="777" spans="10:11" s="43" customFormat="1" x14ac:dyDescent="0.3">
      <c r="J777" s="1"/>
      <c r="K777" s="1"/>
    </row>
    <row r="778" spans="10:11" s="43" customFormat="1" x14ac:dyDescent="0.3">
      <c r="J778" s="1"/>
      <c r="K778" s="1"/>
    </row>
    <row r="779" spans="10:11" s="43" customFormat="1" x14ac:dyDescent="0.3">
      <c r="J779" s="1"/>
      <c r="K779" s="1"/>
    </row>
    <row r="780" spans="10:11" s="43" customFormat="1" x14ac:dyDescent="0.3">
      <c r="J780" s="1"/>
      <c r="K780" s="1"/>
    </row>
    <row r="781" spans="10:11" s="43" customFormat="1" x14ac:dyDescent="0.3">
      <c r="J781" s="1"/>
      <c r="K781" s="1"/>
    </row>
    <row r="782" spans="10:11" s="43" customFormat="1" x14ac:dyDescent="0.3">
      <c r="J782" s="1"/>
      <c r="K782" s="1"/>
    </row>
    <row r="783" spans="10:11" s="43" customFormat="1" x14ac:dyDescent="0.3">
      <c r="J783" s="1"/>
      <c r="K783" s="1"/>
    </row>
    <row r="784" spans="10:11" s="43" customFormat="1" x14ac:dyDescent="0.3">
      <c r="J784" s="1"/>
      <c r="K784" s="1"/>
    </row>
    <row r="785" spans="10:11" s="43" customFormat="1" x14ac:dyDescent="0.3">
      <c r="J785" s="1"/>
      <c r="K785" s="1"/>
    </row>
    <row r="786" spans="10:11" s="43" customFormat="1" x14ac:dyDescent="0.3">
      <c r="J786" s="1"/>
      <c r="K786" s="1"/>
    </row>
    <row r="787" spans="10:11" s="43" customFormat="1" x14ac:dyDescent="0.3">
      <c r="J787" s="1"/>
      <c r="K787" s="1"/>
    </row>
    <row r="788" spans="10:11" s="43" customFormat="1" x14ac:dyDescent="0.3">
      <c r="J788" s="1"/>
      <c r="K788" s="1"/>
    </row>
    <row r="789" spans="10:11" s="43" customFormat="1" x14ac:dyDescent="0.3">
      <c r="J789" s="1"/>
      <c r="K789" s="1"/>
    </row>
    <row r="790" spans="10:11" s="43" customFormat="1" x14ac:dyDescent="0.3">
      <c r="J790" s="1"/>
      <c r="K790" s="1"/>
    </row>
    <row r="791" spans="10:11" s="43" customFormat="1" x14ac:dyDescent="0.3">
      <c r="J791" s="1"/>
      <c r="K791" s="1"/>
    </row>
    <row r="792" spans="10:11" s="43" customFormat="1" x14ac:dyDescent="0.3">
      <c r="J792" s="1"/>
      <c r="K792" s="1"/>
    </row>
    <row r="793" spans="10:11" s="43" customFormat="1" x14ac:dyDescent="0.3">
      <c r="J793" s="1"/>
      <c r="K793" s="1"/>
    </row>
    <row r="794" spans="10:11" s="43" customFormat="1" x14ac:dyDescent="0.3">
      <c r="J794" s="1"/>
      <c r="K794" s="1"/>
    </row>
    <row r="795" spans="10:11" s="43" customFormat="1" x14ac:dyDescent="0.3">
      <c r="J795" s="1"/>
      <c r="K795" s="1"/>
    </row>
    <row r="796" spans="10:11" s="43" customFormat="1" x14ac:dyDescent="0.3">
      <c r="J796" s="1"/>
      <c r="K796" s="1"/>
    </row>
    <row r="797" spans="10:11" s="43" customFormat="1" x14ac:dyDescent="0.3">
      <c r="J797" s="1"/>
      <c r="K797" s="1"/>
    </row>
    <row r="798" spans="10:11" s="43" customFormat="1" x14ac:dyDescent="0.3">
      <c r="J798" s="1"/>
      <c r="K798" s="1"/>
    </row>
    <row r="799" spans="10:11" s="43" customFormat="1" x14ac:dyDescent="0.3">
      <c r="J799" s="1"/>
      <c r="K799" s="1"/>
    </row>
    <row r="800" spans="10:11" s="43" customFormat="1" x14ac:dyDescent="0.3">
      <c r="J800" s="1"/>
      <c r="K800" s="1"/>
    </row>
    <row r="801" spans="10:11" s="43" customFormat="1" x14ac:dyDescent="0.3">
      <c r="J801" s="1"/>
      <c r="K801" s="1"/>
    </row>
    <row r="802" spans="10:11" s="43" customFormat="1" x14ac:dyDescent="0.3">
      <c r="J802" s="1"/>
      <c r="K802" s="1"/>
    </row>
    <row r="803" spans="10:11" s="43" customFormat="1" x14ac:dyDescent="0.3">
      <c r="J803" s="1"/>
      <c r="K803" s="1"/>
    </row>
    <row r="804" spans="10:11" s="43" customFormat="1" x14ac:dyDescent="0.3">
      <c r="J804" s="1"/>
      <c r="K804" s="1"/>
    </row>
    <row r="805" spans="10:11" s="43" customFormat="1" x14ac:dyDescent="0.3">
      <c r="J805" s="1"/>
      <c r="K805" s="1"/>
    </row>
    <row r="806" spans="10:11" s="43" customFormat="1" x14ac:dyDescent="0.3">
      <c r="J806" s="1"/>
      <c r="K806" s="1"/>
    </row>
    <row r="807" spans="10:11" s="43" customFormat="1" x14ac:dyDescent="0.3">
      <c r="J807" s="1"/>
      <c r="K807" s="1"/>
    </row>
    <row r="808" spans="10:11" s="43" customFormat="1" x14ac:dyDescent="0.3">
      <c r="J808" s="1"/>
      <c r="K808" s="1"/>
    </row>
    <row r="809" spans="10:11" s="43" customFormat="1" x14ac:dyDescent="0.3">
      <c r="J809" s="1"/>
      <c r="K809" s="1"/>
    </row>
    <row r="810" spans="10:11" s="43" customFormat="1" x14ac:dyDescent="0.3">
      <c r="J810" s="1"/>
      <c r="K810" s="1"/>
    </row>
    <row r="811" spans="10:11" s="43" customFormat="1" x14ac:dyDescent="0.3">
      <c r="J811" s="1"/>
      <c r="K811" s="1"/>
    </row>
    <row r="812" spans="10:11" s="43" customFormat="1" x14ac:dyDescent="0.3">
      <c r="J812" s="1"/>
      <c r="K812" s="1"/>
    </row>
    <row r="813" spans="10:11" s="43" customFormat="1" x14ac:dyDescent="0.3">
      <c r="J813" s="1"/>
      <c r="K813" s="1"/>
    </row>
    <row r="814" spans="10:11" s="43" customFormat="1" x14ac:dyDescent="0.3">
      <c r="J814" s="1"/>
      <c r="K814" s="1"/>
    </row>
    <row r="815" spans="10:11" s="43" customFormat="1" x14ac:dyDescent="0.3">
      <c r="J815" s="1"/>
      <c r="K815" s="1"/>
    </row>
    <row r="816" spans="10:11" s="43" customFormat="1" x14ac:dyDescent="0.3">
      <c r="J816" s="1"/>
      <c r="K816" s="1"/>
    </row>
    <row r="817" spans="10:11" s="43" customFormat="1" x14ac:dyDescent="0.3">
      <c r="J817" s="1"/>
      <c r="K817" s="1"/>
    </row>
    <row r="818" spans="10:11" s="43" customFormat="1" x14ac:dyDescent="0.3">
      <c r="J818" s="1"/>
      <c r="K818" s="1"/>
    </row>
    <row r="819" spans="10:11" s="43" customFormat="1" x14ac:dyDescent="0.3">
      <c r="J819" s="1"/>
      <c r="K819" s="1"/>
    </row>
    <row r="820" spans="10:11" s="43" customFormat="1" x14ac:dyDescent="0.3">
      <c r="J820" s="1"/>
      <c r="K820" s="1"/>
    </row>
    <row r="821" spans="10:11" s="43" customFormat="1" x14ac:dyDescent="0.3">
      <c r="J821" s="1"/>
      <c r="K821" s="1"/>
    </row>
    <row r="822" spans="10:11" s="43" customFormat="1" x14ac:dyDescent="0.3">
      <c r="J822" s="1"/>
      <c r="K822" s="1"/>
    </row>
    <row r="823" spans="10:11" s="43" customFormat="1" x14ac:dyDescent="0.3">
      <c r="J823" s="1"/>
      <c r="K823" s="1"/>
    </row>
    <row r="824" spans="10:11" s="43" customFormat="1" x14ac:dyDescent="0.3">
      <c r="J824" s="1"/>
      <c r="K824" s="1"/>
    </row>
    <row r="825" spans="10:11" s="43" customFormat="1" x14ac:dyDescent="0.3">
      <c r="J825" s="1"/>
      <c r="K825" s="1"/>
    </row>
    <row r="826" spans="10:11" s="43" customFormat="1" x14ac:dyDescent="0.3">
      <c r="J826" s="1"/>
      <c r="K826" s="1"/>
    </row>
    <row r="827" spans="10:11" s="43" customFormat="1" x14ac:dyDescent="0.3">
      <c r="J827" s="1"/>
      <c r="K827" s="1"/>
    </row>
    <row r="828" spans="10:11" s="43" customFormat="1" x14ac:dyDescent="0.3">
      <c r="J828" s="1"/>
      <c r="K828" s="1"/>
    </row>
    <row r="829" spans="10:11" s="43" customFormat="1" x14ac:dyDescent="0.3">
      <c r="J829" s="1"/>
      <c r="K829" s="1"/>
    </row>
    <row r="830" spans="10:11" s="43" customFormat="1" x14ac:dyDescent="0.3">
      <c r="J830" s="1"/>
      <c r="K830" s="1"/>
    </row>
    <row r="831" spans="10:11" s="43" customFormat="1" x14ac:dyDescent="0.3">
      <c r="J831" s="1"/>
      <c r="K831" s="1"/>
    </row>
    <row r="832" spans="10:11" s="43" customFormat="1" x14ac:dyDescent="0.3">
      <c r="J832" s="1"/>
      <c r="K832" s="1"/>
    </row>
    <row r="833" spans="10:11" s="43" customFormat="1" x14ac:dyDescent="0.3">
      <c r="J833" s="1"/>
      <c r="K833" s="1"/>
    </row>
    <row r="834" spans="10:11" s="43" customFormat="1" x14ac:dyDescent="0.3">
      <c r="J834" s="1"/>
      <c r="K834" s="1"/>
    </row>
    <row r="835" spans="10:11" s="43" customFormat="1" x14ac:dyDescent="0.3">
      <c r="J835" s="1"/>
      <c r="K835" s="1"/>
    </row>
    <row r="836" spans="10:11" s="43" customFormat="1" x14ac:dyDescent="0.3">
      <c r="J836" s="1"/>
      <c r="K836" s="1"/>
    </row>
    <row r="837" spans="10:11" s="43" customFormat="1" x14ac:dyDescent="0.3">
      <c r="J837" s="1"/>
      <c r="K837" s="1"/>
    </row>
    <row r="838" spans="10:11" s="43" customFormat="1" x14ac:dyDescent="0.3">
      <c r="J838" s="1"/>
      <c r="K838" s="1"/>
    </row>
    <row r="839" spans="10:11" s="43" customFormat="1" x14ac:dyDescent="0.3">
      <c r="J839" s="1"/>
      <c r="K839" s="1"/>
    </row>
    <row r="840" spans="10:11" s="43" customFormat="1" x14ac:dyDescent="0.3">
      <c r="J840" s="1"/>
      <c r="K840" s="1"/>
    </row>
    <row r="841" spans="10:11" s="43" customFormat="1" x14ac:dyDescent="0.3">
      <c r="J841" s="1"/>
      <c r="K841" s="1"/>
    </row>
    <row r="842" spans="10:11" s="43" customFormat="1" x14ac:dyDescent="0.3">
      <c r="J842" s="1"/>
      <c r="K842" s="1"/>
    </row>
    <row r="843" spans="10:11" s="43" customFormat="1" x14ac:dyDescent="0.3">
      <c r="J843" s="1"/>
      <c r="K843" s="1"/>
    </row>
    <row r="844" spans="10:11" s="43" customFormat="1" x14ac:dyDescent="0.3">
      <c r="J844" s="1"/>
      <c r="K844" s="1"/>
    </row>
    <row r="845" spans="10:11" s="43" customFormat="1" x14ac:dyDescent="0.3">
      <c r="J845" s="1"/>
      <c r="K845" s="1"/>
    </row>
    <row r="846" spans="10:11" s="43" customFormat="1" x14ac:dyDescent="0.3">
      <c r="J846" s="1"/>
      <c r="K846" s="1"/>
    </row>
    <row r="847" spans="10:11" s="43" customFormat="1" x14ac:dyDescent="0.3">
      <c r="J847" s="1"/>
      <c r="K847" s="1"/>
    </row>
    <row r="848" spans="10:11" s="43" customFormat="1" x14ac:dyDescent="0.3">
      <c r="J848" s="1"/>
      <c r="K848" s="1"/>
    </row>
    <row r="849" spans="10:11" s="43" customFormat="1" x14ac:dyDescent="0.3">
      <c r="J849" s="1"/>
      <c r="K849" s="1"/>
    </row>
    <row r="850" spans="10:11" s="43" customFormat="1" x14ac:dyDescent="0.3">
      <c r="J850" s="1"/>
      <c r="K850" s="1"/>
    </row>
    <row r="851" spans="10:11" s="43" customFormat="1" x14ac:dyDescent="0.3">
      <c r="J851" s="1"/>
      <c r="K851" s="1"/>
    </row>
    <row r="852" spans="10:11" s="43" customFormat="1" x14ac:dyDescent="0.3">
      <c r="J852" s="1"/>
      <c r="K852" s="1"/>
    </row>
    <row r="853" spans="10:11" s="43" customFormat="1" x14ac:dyDescent="0.3">
      <c r="J853" s="1"/>
      <c r="K853" s="1"/>
    </row>
    <row r="854" spans="10:11" s="43" customFormat="1" x14ac:dyDescent="0.3">
      <c r="J854" s="1"/>
      <c r="K854" s="1"/>
    </row>
    <row r="855" spans="10:11" s="43" customFormat="1" x14ac:dyDescent="0.3">
      <c r="J855" s="1"/>
      <c r="K855" s="1"/>
    </row>
    <row r="856" spans="10:11" s="43" customFormat="1" x14ac:dyDescent="0.3">
      <c r="J856" s="1"/>
      <c r="K856" s="1"/>
    </row>
    <row r="857" spans="10:11" s="43" customFormat="1" x14ac:dyDescent="0.3">
      <c r="J857" s="1"/>
      <c r="K857" s="1"/>
    </row>
    <row r="858" spans="10:11" s="43" customFormat="1" x14ac:dyDescent="0.3">
      <c r="J858" s="1"/>
      <c r="K858" s="1"/>
    </row>
    <row r="859" spans="10:11" s="43" customFormat="1" x14ac:dyDescent="0.3">
      <c r="J859" s="1"/>
      <c r="K859" s="1"/>
    </row>
    <row r="860" spans="10:11" s="43" customFormat="1" x14ac:dyDescent="0.3">
      <c r="J860" s="1"/>
      <c r="K860" s="1"/>
    </row>
    <row r="861" spans="10:11" s="43" customFormat="1" x14ac:dyDescent="0.3">
      <c r="J861" s="1"/>
      <c r="K861" s="1"/>
    </row>
    <row r="862" spans="10:11" s="43" customFormat="1" x14ac:dyDescent="0.3">
      <c r="J862" s="1"/>
      <c r="K862" s="1"/>
    </row>
    <row r="863" spans="10:11" s="43" customFormat="1" x14ac:dyDescent="0.3">
      <c r="J863" s="1"/>
      <c r="K863" s="1"/>
    </row>
    <row r="864" spans="10:11" s="43" customFormat="1" x14ac:dyDescent="0.3">
      <c r="J864" s="1"/>
      <c r="K864" s="1"/>
    </row>
    <row r="865" spans="10:11" s="43" customFormat="1" x14ac:dyDescent="0.3">
      <c r="J865" s="1"/>
      <c r="K865" s="1"/>
    </row>
    <row r="866" spans="10:11" s="43" customFormat="1" x14ac:dyDescent="0.3">
      <c r="J866" s="1"/>
      <c r="K866" s="1"/>
    </row>
    <row r="867" spans="10:11" s="43" customFormat="1" x14ac:dyDescent="0.3">
      <c r="J867" s="1"/>
      <c r="K867" s="1"/>
    </row>
    <row r="868" spans="10:11" s="43" customFormat="1" x14ac:dyDescent="0.3">
      <c r="J868" s="1"/>
      <c r="K868" s="1"/>
    </row>
    <row r="869" spans="10:11" s="43" customFormat="1" x14ac:dyDescent="0.3">
      <c r="J869" s="1"/>
      <c r="K869" s="1"/>
    </row>
    <row r="870" spans="10:11" s="43" customFormat="1" x14ac:dyDescent="0.3">
      <c r="J870" s="1"/>
      <c r="K870" s="1"/>
    </row>
    <row r="871" spans="10:11" s="43" customFormat="1" x14ac:dyDescent="0.3">
      <c r="J871" s="1"/>
      <c r="K871" s="1"/>
    </row>
    <row r="872" spans="10:11" s="43" customFormat="1" x14ac:dyDescent="0.3">
      <c r="J872" s="1"/>
      <c r="K872" s="1"/>
    </row>
    <row r="873" spans="10:11" s="43" customFormat="1" x14ac:dyDescent="0.3">
      <c r="J873" s="1"/>
      <c r="K873" s="1"/>
    </row>
    <row r="874" spans="10:11" s="43" customFormat="1" x14ac:dyDescent="0.3">
      <c r="J874" s="1"/>
      <c r="K874" s="1"/>
    </row>
    <row r="875" spans="10:11" s="43" customFormat="1" x14ac:dyDescent="0.3">
      <c r="J875" s="1"/>
      <c r="K875" s="1"/>
    </row>
    <row r="876" spans="10:11" s="43" customFormat="1" x14ac:dyDescent="0.3">
      <c r="J876" s="1"/>
      <c r="K876" s="1"/>
    </row>
    <row r="877" spans="10:11" s="43" customFormat="1" x14ac:dyDescent="0.3">
      <c r="J877" s="1"/>
      <c r="K877" s="1"/>
    </row>
    <row r="878" spans="10:11" s="43" customFormat="1" x14ac:dyDescent="0.3">
      <c r="J878" s="1"/>
      <c r="K878" s="1"/>
    </row>
    <row r="879" spans="10:11" s="43" customFormat="1" x14ac:dyDescent="0.3">
      <c r="J879" s="1"/>
      <c r="K879" s="1"/>
    </row>
    <row r="880" spans="10:11" s="43" customFormat="1" x14ac:dyDescent="0.3">
      <c r="J880" s="1"/>
      <c r="K880" s="1"/>
    </row>
    <row r="881" spans="10:11" s="43" customFormat="1" x14ac:dyDescent="0.3">
      <c r="J881" s="1"/>
      <c r="K881" s="1"/>
    </row>
    <row r="882" spans="10:11" s="43" customFormat="1" x14ac:dyDescent="0.3">
      <c r="J882" s="1"/>
      <c r="K882" s="1"/>
    </row>
    <row r="883" spans="10:11" s="43" customFormat="1" x14ac:dyDescent="0.3">
      <c r="J883" s="1"/>
      <c r="K883" s="1"/>
    </row>
    <row r="884" spans="10:11" s="43" customFormat="1" x14ac:dyDescent="0.3">
      <c r="J884" s="1"/>
      <c r="K884" s="1"/>
    </row>
    <row r="885" spans="10:11" s="43" customFormat="1" x14ac:dyDescent="0.3">
      <c r="J885" s="1"/>
      <c r="K885" s="1"/>
    </row>
    <row r="886" spans="10:11" s="43" customFormat="1" x14ac:dyDescent="0.3">
      <c r="J886" s="1"/>
      <c r="K886" s="1"/>
    </row>
    <row r="887" spans="10:11" s="43" customFormat="1" x14ac:dyDescent="0.3">
      <c r="J887" s="1"/>
      <c r="K887" s="1"/>
    </row>
    <row r="888" spans="10:11" s="43" customFormat="1" x14ac:dyDescent="0.3">
      <c r="J888" s="1"/>
      <c r="K888" s="1"/>
    </row>
    <row r="889" spans="10:11" s="43" customFormat="1" x14ac:dyDescent="0.3">
      <c r="J889" s="1"/>
      <c r="K889" s="1"/>
    </row>
    <row r="890" spans="10:11" s="43" customFormat="1" x14ac:dyDescent="0.3">
      <c r="J890" s="1"/>
      <c r="K890" s="1"/>
    </row>
    <row r="891" spans="10:11" s="43" customFormat="1" x14ac:dyDescent="0.3">
      <c r="J891" s="1"/>
      <c r="K891" s="1"/>
    </row>
    <row r="892" spans="10:11" s="43" customFormat="1" x14ac:dyDescent="0.3">
      <c r="J892" s="1"/>
      <c r="K892" s="1"/>
    </row>
    <row r="893" spans="10:11" s="43" customFormat="1" x14ac:dyDescent="0.3">
      <c r="J893" s="1"/>
      <c r="K893" s="1"/>
    </row>
    <row r="894" spans="10:11" s="43" customFormat="1" x14ac:dyDescent="0.3">
      <c r="J894" s="1"/>
      <c r="K894" s="1"/>
    </row>
    <row r="895" spans="10:11" s="43" customFormat="1" x14ac:dyDescent="0.3">
      <c r="J895" s="1"/>
      <c r="K895" s="1"/>
    </row>
    <row r="896" spans="10:11" s="43" customFormat="1" x14ac:dyDescent="0.3">
      <c r="J896" s="1"/>
      <c r="K896" s="1"/>
    </row>
    <row r="897" spans="10:11" s="43" customFormat="1" x14ac:dyDescent="0.3">
      <c r="J897" s="1"/>
      <c r="K897" s="1"/>
    </row>
    <row r="898" spans="10:11" s="43" customFormat="1" x14ac:dyDescent="0.3">
      <c r="J898" s="1"/>
      <c r="K898" s="1"/>
    </row>
    <row r="899" spans="10:11" s="43" customFormat="1" x14ac:dyDescent="0.3">
      <c r="J899" s="1"/>
      <c r="K899" s="1"/>
    </row>
    <row r="900" spans="10:11" s="43" customFormat="1" x14ac:dyDescent="0.3">
      <c r="J900" s="1"/>
      <c r="K900" s="1"/>
    </row>
    <row r="901" spans="10:11" s="43" customFormat="1" x14ac:dyDescent="0.3">
      <c r="J901" s="1"/>
      <c r="K901" s="1"/>
    </row>
    <row r="902" spans="10:11" s="43" customFormat="1" x14ac:dyDescent="0.3">
      <c r="J902" s="1"/>
      <c r="K902" s="1"/>
    </row>
    <row r="903" spans="10:11" s="43" customFormat="1" x14ac:dyDescent="0.3">
      <c r="J903" s="1"/>
      <c r="K903" s="1"/>
    </row>
    <row r="904" spans="10:11" s="43" customFormat="1" x14ac:dyDescent="0.3">
      <c r="J904" s="1"/>
      <c r="K904" s="1"/>
    </row>
    <row r="905" spans="10:11" s="43" customFormat="1" x14ac:dyDescent="0.3">
      <c r="J905" s="1"/>
      <c r="K905" s="1"/>
    </row>
    <row r="906" spans="10:11" s="43" customFormat="1" x14ac:dyDescent="0.3">
      <c r="J906" s="1"/>
      <c r="K906" s="1"/>
    </row>
    <row r="907" spans="10:11" s="43" customFormat="1" x14ac:dyDescent="0.3">
      <c r="J907" s="1"/>
      <c r="K907" s="1"/>
    </row>
    <row r="908" spans="10:11" s="43" customFormat="1" x14ac:dyDescent="0.3">
      <c r="J908" s="1"/>
      <c r="K908" s="1"/>
    </row>
    <row r="909" spans="10:11" s="43" customFormat="1" x14ac:dyDescent="0.3">
      <c r="J909" s="1"/>
      <c r="K909" s="1"/>
    </row>
    <row r="910" spans="10:11" s="43" customFormat="1" x14ac:dyDescent="0.3">
      <c r="J910" s="1"/>
      <c r="K910" s="1"/>
    </row>
    <row r="911" spans="10:11" s="43" customFormat="1" x14ac:dyDescent="0.3">
      <c r="J911" s="1"/>
      <c r="K911" s="1"/>
    </row>
    <row r="912" spans="10:11" s="43" customFormat="1" x14ac:dyDescent="0.3">
      <c r="J912" s="1"/>
      <c r="K912" s="1"/>
    </row>
    <row r="913" spans="10:11" s="43" customFormat="1" x14ac:dyDescent="0.3">
      <c r="J913" s="1"/>
      <c r="K913" s="1"/>
    </row>
    <row r="914" spans="10:11" s="43" customFormat="1" x14ac:dyDescent="0.3">
      <c r="J914" s="1"/>
      <c r="K914" s="1"/>
    </row>
    <row r="915" spans="10:11" s="43" customFormat="1" x14ac:dyDescent="0.3">
      <c r="J915" s="1"/>
      <c r="K915" s="1"/>
    </row>
    <row r="916" spans="10:11" s="43" customFormat="1" x14ac:dyDescent="0.3">
      <c r="J916" s="1"/>
      <c r="K916" s="1"/>
    </row>
    <row r="917" spans="10:11" s="43" customFormat="1" x14ac:dyDescent="0.3">
      <c r="J917" s="1"/>
      <c r="K917" s="1"/>
    </row>
    <row r="918" spans="10:11" s="43" customFormat="1" x14ac:dyDescent="0.3">
      <c r="J918" s="1"/>
      <c r="K918" s="1"/>
    </row>
    <row r="919" spans="10:11" s="43" customFormat="1" x14ac:dyDescent="0.3">
      <c r="J919" s="1"/>
      <c r="K919" s="1"/>
    </row>
    <row r="920" spans="10:11" s="43" customFormat="1" x14ac:dyDescent="0.3">
      <c r="J920" s="1"/>
      <c r="K920" s="1"/>
    </row>
    <row r="921" spans="10:11" s="43" customFormat="1" x14ac:dyDescent="0.3">
      <c r="J921" s="1"/>
      <c r="K921" s="1"/>
    </row>
    <row r="922" spans="10:11" s="43" customFormat="1" x14ac:dyDescent="0.3">
      <c r="J922" s="1"/>
      <c r="K922" s="1"/>
    </row>
    <row r="923" spans="10:11" s="43" customFormat="1" x14ac:dyDescent="0.3">
      <c r="J923" s="1"/>
      <c r="K923" s="1"/>
    </row>
    <row r="924" spans="10:11" s="43" customFormat="1" x14ac:dyDescent="0.3">
      <c r="J924" s="1"/>
      <c r="K924" s="1"/>
    </row>
    <row r="925" spans="10:11" s="43" customFormat="1" x14ac:dyDescent="0.3">
      <c r="J925" s="1"/>
      <c r="K925" s="1"/>
    </row>
    <row r="926" spans="10:11" s="43" customFormat="1" x14ac:dyDescent="0.3">
      <c r="J926" s="1"/>
      <c r="K926" s="1"/>
    </row>
    <row r="927" spans="10:11" s="43" customFormat="1" x14ac:dyDescent="0.3">
      <c r="J927" s="1"/>
      <c r="K927" s="1"/>
    </row>
    <row r="928" spans="10:11" s="43" customFormat="1" x14ac:dyDescent="0.3">
      <c r="J928" s="1"/>
      <c r="K928" s="1"/>
    </row>
    <row r="929" spans="10:11" s="43" customFormat="1" x14ac:dyDescent="0.3">
      <c r="J929" s="1"/>
      <c r="K929" s="1"/>
    </row>
    <row r="930" spans="10:11" s="43" customFormat="1" x14ac:dyDescent="0.3">
      <c r="J930" s="1"/>
      <c r="K930" s="1"/>
    </row>
    <row r="931" spans="10:11" s="43" customFormat="1" x14ac:dyDescent="0.3">
      <c r="J931" s="1"/>
      <c r="K931" s="1"/>
    </row>
    <row r="932" spans="10:11" s="43" customFormat="1" x14ac:dyDescent="0.3">
      <c r="J932" s="1"/>
      <c r="K932" s="1"/>
    </row>
    <row r="933" spans="10:11" s="43" customFormat="1" x14ac:dyDescent="0.3">
      <c r="J933" s="1"/>
      <c r="K933" s="1"/>
    </row>
    <row r="934" spans="10:11" s="43" customFormat="1" x14ac:dyDescent="0.3">
      <c r="J934" s="1"/>
      <c r="K934" s="1"/>
    </row>
    <row r="935" spans="10:11" s="43" customFormat="1" x14ac:dyDescent="0.3">
      <c r="J935" s="1"/>
      <c r="K935" s="1"/>
    </row>
    <row r="936" spans="10:11" s="43" customFormat="1" x14ac:dyDescent="0.3">
      <c r="J936" s="1"/>
      <c r="K936" s="1"/>
    </row>
    <row r="937" spans="10:11" s="43" customFormat="1" x14ac:dyDescent="0.3">
      <c r="J937" s="1"/>
      <c r="K937" s="1"/>
    </row>
    <row r="938" spans="10:11" s="43" customFormat="1" x14ac:dyDescent="0.3">
      <c r="J938" s="1"/>
      <c r="K938" s="1"/>
    </row>
    <row r="939" spans="10:11" s="43" customFormat="1" x14ac:dyDescent="0.3">
      <c r="J939" s="1"/>
      <c r="K939" s="1"/>
    </row>
    <row r="940" spans="10:11" s="43" customFormat="1" x14ac:dyDescent="0.3">
      <c r="J940" s="1"/>
      <c r="K940" s="1"/>
    </row>
    <row r="941" spans="10:11" s="43" customFormat="1" x14ac:dyDescent="0.3">
      <c r="J941" s="1"/>
      <c r="K941" s="1"/>
    </row>
    <row r="942" spans="10:11" s="43" customFormat="1" x14ac:dyDescent="0.3">
      <c r="J942" s="1"/>
      <c r="K942" s="1"/>
    </row>
    <row r="943" spans="10:11" s="43" customFormat="1" x14ac:dyDescent="0.3">
      <c r="J943" s="1"/>
      <c r="K943" s="1"/>
    </row>
    <row r="944" spans="10:11" s="43" customFormat="1" x14ac:dyDescent="0.3">
      <c r="J944" s="1"/>
      <c r="K944" s="1"/>
    </row>
    <row r="945" spans="10:11" s="43" customFormat="1" x14ac:dyDescent="0.3">
      <c r="J945" s="1"/>
      <c r="K945" s="1"/>
    </row>
    <row r="946" spans="10:11" s="43" customFormat="1" x14ac:dyDescent="0.3">
      <c r="J946" s="1"/>
      <c r="K946" s="1"/>
    </row>
    <row r="947" spans="10:11" s="43" customFormat="1" x14ac:dyDescent="0.3">
      <c r="J947" s="1"/>
      <c r="K947" s="1"/>
    </row>
    <row r="948" spans="10:11" s="43" customFormat="1" x14ac:dyDescent="0.3">
      <c r="J948" s="1"/>
      <c r="K948" s="1"/>
    </row>
    <row r="949" spans="10:11" s="43" customFormat="1" x14ac:dyDescent="0.3">
      <c r="J949" s="1"/>
      <c r="K949" s="1"/>
    </row>
    <row r="950" spans="10:11" s="43" customFormat="1" x14ac:dyDescent="0.3">
      <c r="J950" s="1"/>
      <c r="K950" s="1"/>
    </row>
    <row r="951" spans="10:11" s="43" customFormat="1" x14ac:dyDescent="0.3">
      <c r="J951" s="1"/>
      <c r="K951" s="1"/>
    </row>
    <row r="952" spans="10:11" s="43" customFormat="1" x14ac:dyDescent="0.3">
      <c r="J952" s="1"/>
      <c r="K952" s="1"/>
    </row>
    <row r="953" spans="10:11" s="43" customFormat="1" x14ac:dyDescent="0.3">
      <c r="J953" s="1"/>
      <c r="K953" s="1"/>
    </row>
    <row r="954" spans="10:11" s="43" customFormat="1" x14ac:dyDescent="0.3">
      <c r="J954" s="1"/>
      <c r="K954" s="1"/>
    </row>
    <row r="955" spans="10:11" s="43" customFormat="1" x14ac:dyDescent="0.3">
      <c r="J955" s="1"/>
      <c r="K955" s="1"/>
    </row>
    <row r="956" spans="10:11" s="43" customFormat="1" x14ac:dyDescent="0.3">
      <c r="J956" s="1"/>
      <c r="K956" s="1"/>
    </row>
    <row r="957" spans="10:11" s="43" customFormat="1" x14ac:dyDescent="0.3">
      <c r="J957" s="1"/>
      <c r="K957" s="1"/>
    </row>
    <row r="958" spans="10:11" s="43" customFormat="1" x14ac:dyDescent="0.3">
      <c r="J958" s="1"/>
      <c r="K958" s="1"/>
    </row>
    <row r="959" spans="10:11" s="43" customFormat="1" x14ac:dyDescent="0.3">
      <c r="J959" s="1"/>
      <c r="K959" s="1"/>
    </row>
    <row r="960" spans="10:11" s="43" customFormat="1" x14ac:dyDescent="0.3">
      <c r="J960" s="1"/>
      <c r="K960" s="1"/>
    </row>
    <row r="961" spans="10:11" s="43" customFormat="1" x14ac:dyDescent="0.3">
      <c r="J961" s="1"/>
      <c r="K961" s="1"/>
    </row>
    <row r="962" spans="10:11" s="43" customFormat="1" x14ac:dyDescent="0.3">
      <c r="J962" s="1"/>
      <c r="K962" s="1"/>
    </row>
    <row r="963" spans="10:11" s="43" customFormat="1" x14ac:dyDescent="0.3">
      <c r="J963" s="1"/>
      <c r="K963" s="1"/>
    </row>
    <row r="964" spans="10:11" s="43" customFormat="1" x14ac:dyDescent="0.3">
      <c r="J964" s="1"/>
      <c r="K964" s="1"/>
    </row>
    <row r="965" spans="10:11" s="43" customFormat="1" x14ac:dyDescent="0.3">
      <c r="J965" s="1"/>
      <c r="K965" s="1"/>
    </row>
    <row r="966" spans="10:11" s="43" customFormat="1" x14ac:dyDescent="0.3">
      <c r="J966" s="1"/>
      <c r="K966" s="1"/>
    </row>
    <row r="967" spans="10:11" s="43" customFormat="1" x14ac:dyDescent="0.3">
      <c r="J967" s="1"/>
      <c r="K967" s="1"/>
    </row>
    <row r="968" spans="10:11" s="43" customFormat="1" x14ac:dyDescent="0.3">
      <c r="J968" s="1"/>
      <c r="K968" s="1"/>
    </row>
  </sheetData>
  <mergeCells count="31">
    <mergeCell ref="A1:Q1"/>
    <mergeCell ref="A3:V3"/>
    <mergeCell ref="A4:V4"/>
    <mergeCell ref="J6:J9"/>
    <mergeCell ref="K6:K9"/>
    <mergeCell ref="L6:X6"/>
    <mergeCell ref="A7:A9"/>
    <mergeCell ref="B7:B9"/>
    <mergeCell ref="C7:C9"/>
    <mergeCell ref="D7:D9"/>
    <mergeCell ref="E7:E9"/>
    <mergeCell ref="F7:F9"/>
    <mergeCell ref="G7:G9"/>
    <mergeCell ref="H7:H9"/>
    <mergeCell ref="A6:I6"/>
    <mergeCell ref="I7:I9"/>
    <mergeCell ref="L7:L9"/>
    <mergeCell ref="AA8:AA9"/>
    <mergeCell ref="AB8:AB9"/>
    <mergeCell ref="Z6:AB7"/>
    <mergeCell ref="AC6:AC9"/>
    <mergeCell ref="M7:M9"/>
    <mergeCell ref="N7:N9"/>
    <mergeCell ref="O7:W7"/>
    <mergeCell ref="X7:X9"/>
    <mergeCell ref="O8:O9"/>
    <mergeCell ref="P8:R8"/>
    <mergeCell ref="S8:V8"/>
    <mergeCell ref="W8:W9"/>
    <mergeCell ref="Z8:Z9"/>
    <mergeCell ref="Y6:Y9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filterMode="1">
    <tabColor rgb="FF92D050"/>
  </sheetPr>
  <dimension ref="A1:J23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B6</f>
        <v>44808.375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hidden="1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сентябрь!D11</f>
        <v>ПС Лашма Ф-5,  ВЛ 10кВ</v>
      </c>
      <c r="B6" s="109">
        <f>сентябрь!F11</f>
        <v>44808.375</v>
      </c>
      <c r="C6" s="109">
        <f>B6</f>
        <v>44808.375</v>
      </c>
      <c r="D6" s="109">
        <f>сентябрь!G11</f>
        <v>44808.510416666664</v>
      </c>
      <c r="E6" s="109">
        <f t="shared" ref="E6" si="0">D6</f>
        <v>44808.510416666664</v>
      </c>
      <c r="F6" s="110"/>
      <c r="G6" s="111"/>
      <c r="H6" s="111" t="str">
        <f>июль!H11</f>
        <v>П</v>
      </c>
    </row>
    <row r="7" spans="1:10" ht="16.5" customHeight="1" x14ac:dyDescent="0.25">
      <c r="A7" s="117" t="str">
        <f>сентябрь!D12</f>
        <v>ПС Телебукино Ф-11,   ВЛ-10кВ</v>
      </c>
      <c r="B7" s="109">
        <f>сентябрь!F12</f>
        <v>44809.625</v>
      </c>
      <c r="C7" s="109">
        <f t="shared" ref="C7:C22" si="1">B7</f>
        <v>44809.625</v>
      </c>
      <c r="D7" s="109">
        <f>сентябрь!G12</f>
        <v>44809.6875</v>
      </c>
      <c r="E7" s="109">
        <f t="shared" ref="E7:E22" si="2">D7</f>
        <v>44809.6875</v>
      </c>
      <c r="F7" s="110"/>
      <c r="G7" s="111"/>
      <c r="H7" s="111" t="str">
        <f>июль!H12</f>
        <v>П</v>
      </c>
    </row>
    <row r="8" spans="1:10" ht="16.5" hidden="1" customHeight="1" x14ac:dyDescent="0.25">
      <c r="A8" s="117" t="str">
        <f>сентябрь!D13</f>
        <v>ТП-3,ТП-5 ВЛ-10кВ Елатьма</v>
      </c>
      <c r="B8" s="109">
        <f>сентябрь!F13</f>
        <v>44817.354166666664</v>
      </c>
      <c r="C8" s="109">
        <f t="shared" si="1"/>
        <v>44817.354166666664</v>
      </c>
      <c r="D8" s="109">
        <f>сентябрь!G13</f>
        <v>44817.520833333336</v>
      </c>
      <c r="E8" s="109">
        <f t="shared" si="2"/>
        <v>44817.520833333336</v>
      </c>
      <c r="F8" s="110"/>
      <c r="G8" s="111"/>
      <c r="H8" s="111" t="str">
        <f>июль!H13</f>
        <v>В</v>
      </c>
    </row>
    <row r="9" spans="1:10" ht="16.5" customHeight="1" x14ac:dyDescent="0.25">
      <c r="A9" s="117" t="str">
        <f>сентябрь!D14</f>
        <v>ТП-11,12 ВЛ-10кВ Елатьма</v>
      </c>
      <c r="B9" s="109">
        <f>сентябрь!F14</f>
        <v>44817.458333333336</v>
      </c>
      <c r="C9" s="109">
        <f t="shared" si="1"/>
        <v>44817.458333333336</v>
      </c>
      <c r="D9" s="109">
        <f>сентябрь!G14</f>
        <v>44817.520833333336</v>
      </c>
      <c r="E9" s="109">
        <f t="shared" si="2"/>
        <v>44817.520833333336</v>
      </c>
      <c r="F9" s="110"/>
      <c r="G9" s="111"/>
      <c r="H9" s="111" t="str">
        <f>июль!H14</f>
        <v>П</v>
      </c>
    </row>
    <row r="10" spans="1:10" ht="16.5" hidden="1" customHeight="1" x14ac:dyDescent="0.25">
      <c r="A10" s="117" t="str">
        <f>сентябрь!D15</f>
        <v>ТП-2, ВЛ-10кВ Елатьма</v>
      </c>
      <c r="B10" s="109">
        <f>сентябрь!F15</f>
        <v>44818.458333333336</v>
      </c>
      <c r="C10" s="109">
        <f t="shared" si="1"/>
        <v>44818.458333333336</v>
      </c>
      <c r="D10" s="109">
        <f>сентябрь!G15</f>
        <v>44818.513888888891</v>
      </c>
      <c r="E10" s="109">
        <f t="shared" si="2"/>
        <v>44818.513888888891</v>
      </c>
      <c r="F10" s="110"/>
      <c r="G10" s="111"/>
      <c r="H10" s="111" t="str">
        <f>июль!H15</f>
        <v>В</v>
      </c>
    </row>
    <row r="11" spans="1:10" ht="15.8" customHeight="1" x14ac:dyDescent="0.25">
      <c r="A11" s="117" t="str">
        <f>сентябрь!D16</f>
        <v>ТП-11, ВЛ-10кВ Елатьма</v>
      </c>
      <c r="B11" s="109">
        <f>сентябрь!F16</f>
        <v>44819.541666666664</v>
      </c>
      <c r="C11" s="109">
        <f t="shared" si="1"/>
        <v>44819.541666666664</v>
      </c>
      <c r="D11" s="109">
        <f>сентябрь!G16</f>
        <v>44819.59375</v>
      </c>
      <c r="E11" s="109">
        <f t="shared" si="2"/>
        <v>44819.59375</v>
      </c>
      <c r="F11" s="110"/>
      <c r="G11" s="111"/>
      <c r="H11" s="111" t="str">
        <f>июль!H16</f>
        <v>П</v>
      </c>
    </row>
    <row r="12" spans="1:10" ht="15.65" x14ac:dyDescent="0.25">
      <c r="A12" s="117" t="str">
        <f>сентябрь!D17</f>
        <v>н.п. Лашма ТП-3</v>
      </c>
      <c r="B12" s="109">
        <f>сентябрь!F17</f>
        <v>44820.375</v>
      </c>
      <c r="C12" s="109">
        <f t="shared" si="1"/>
        <v>44820.375</v>
      </c>
      <c r="D12" s="109">
        <f>сентябрь!G17</f>
        <v>44820.458333333336</v>
      </c>
      <c r="E12" s="109">
        <f t="shared" si="2"/>
        <v>44820.458333333336</v>
      </c>
      <c r="F12" s="110"/>
      <c r="G12" s="111"/>
      <c r="H12" s="111" t="str">
        <f>июль!H17</f>
        <v>П</v>
      </c>
    </row>
    <row r="13" spans="1:10" ht="15.65" hidden="1" x14ac:dyDescent="0.25">
      <c r="A13" s="117" t="str">
        <f>сентябрь!D18</f>
        <v>н.п. Лашма ТП-7</v>
      </c>
      <c r="B13" s="109">
        <f>сентябрь!F18</f>
        <v>44820.458333333336</v>
      </c>
      <c r="C13" s="109">
        <f t="shared" si="1"/>
        <v>44820.458333333336</v>
      </c>
      <c r="D13" s="109">
        <f>сентябрь!G18</f>
        <v>44820.541666666664</v>
      </c>
      <c r="E13" s="109">
        <f t="shared" si="2"/>
        <v>44820.541666666664</v>
      </c>
      <c r="F13" s="110"/>
      <c r="G13" s="111"/>
      <c r="H13" s="111" t="str">
        <f>июль!H18</f>
        <v>В</v>
      </c>
    </row>
    <row r="14" spans="1:10" ht="15.8" customHeight="1" x14ac:dyDescent="0.25">
      <c r="A14" s="117" t="str">
        <f>сентябрь!D19</f>
        <v xml:space="preserve">н.п. Лашма ЗТП-8 </v>
      </c>
      <c r="B14" s="109">
        <f>сентябрь!F19</f>
        <v>44820.541666666664</v>
      </c>
      <c r="C14" s="109">
        <f t="shared" si="1"/>
        <v>44820.541666666664</v>
      </c>
      <c r="D14" s="109">
        <f>сентябрь!G19</f>
        <v>44820.625</v>
      </c>
      <c r="E14" s="109">
        <f t="shared" si="2"/>
        <v>44820.625</v>
      </c>
      <c r="F14" s="110"/>
      <c r="G14" s="111"/>
      <c r="H14" s="111" t="str">
        <f>июль!H19</f>
        <v>П</v>
      </c>
    </row>
    <row r="15" spans="1:10" ht="15.65" x14ac:dyDescent="0.25">
      <c r="A15" s="117" t="str">
        <f>сентябрь!D20</f>
        <v>п.Крутоярский ЗТП-2396</v>
      </c>
      <c r="B15" s="109">
        <f>сентябрь!F20</f>
        <v>44823.375</v>
      </c>
      <c r="C15" s="109">
        <f t="shared" si="1"/>
        <v>44823.375</v>
      </c>
      <c r="D15" s="109">
        <f>сентябрь!G20</f>
        <v>44823.458333333336</v>
      </c>
      <c r="E15" s="109">
        <f t="shared" si="2"/>
        <v>44823.458333333336</v>
      </c>
      <c r="F15" s="110"/>
      <c r="G15" s="111"/>
      <c r="H15" s="111" t="str">
        <f>июль!H20</f>
        <v>П</v>
      </c>
    </row>
    <row r="16" spans="1:10" ht="15.65" x14ac:dyDescent="0.25">
      <c r="A16" s="117" t="str">
        <f>сентябрь!D21</f>
        <v>п.Крутоярский ЗТП-2479</v>
      </c>
      <c r="B16" s="109">
        <f>сентябрь!F21</f>
        <v>44823.458333333336</v>
      </c>
      <c r="C16" s="109">
        <f t="shared" si="1"/>
        <v>44823.458333333336</v>
      </c>
      <c r="D16" s="109">
        <f>сентябрь!G21</f>
        <v>44823.541666666664</v>
      </c>
      <c r="E16" s="109">
        <f t="shared" si="2"/>
        <v>44823.541666666664</v>
      </c>
      <c r="F16" s="110"/>
      <c r="G16" s="111"/>
      <c r="H16" s="111" t="str">
        <f>июль!H21</f>
        <v>П</v>
      </c>
    </row>
    <row r="17" spans="1:8" ht="15.65" hidden="1" x14ac:dyDescent="0.25">
      <c r="A17" s="117" t="str">
        <f>сентябрь!D22</f>
        <v xml:space="preserve">п.Крутоярский ЗТП-2369 </v>
      </c>
      <c r="B17" s="109">
        <f>сентябрь!F22</f>
        <v>44823.541666666664</v>
      </c>
      <c r="C17" s="109">
        <f t="shared" si="1"/>
        <v>44823.541666666664</v>
      </c>
      <c r="D17" s="109">
        <f>сентябрь!G22</f>
        <v>44823.625</v>
      </c>
      <c r="E17" s="109">
        <f t="shared" si="2"/>
        <v>44823.625</v>
      </c>
      <c r="F17" s="110"/>
      <c r="G17" s="111"/>
      <c r="H17" s="111" t="str">
        <f>июль!H22</f>
        <v>В</v>
      </c>
    </row>
    <row r="18" spans="1:8" ht="15.8" customHeight="1" x14ac:dyDescent="0.25">
      <c r="A18" s="117" t="str">
        <f>сентябрь!D23</f>
        <v>ПС Телебукино ф14 КТП 2, ф2 0,4кВ</v>
      </c>
      <c r="B18" s="109">
        <f>сентябрь!F23</f>
        <v>44823.791666666664</v>
      </c>
      <c r="C18" s="109">
        <f t="shared" si="1"/>
        <v>44823.791666666664</v>
      </c>
      <c r="D18" s="109">
        <f>сентябрь!G23</f>
        <v>44823.833333333336</v>
      </c>
      <c r="E18" s="109">
        <f t="shared" si="2"/>
        <v>44823.833333333336</v>
      </c>
      <c r="F18" s="110"/>
      <c r="G18" s="111"/>
      <c r="H18" s="111" t="str">
        <f>июль!H23</f>
        <v>П</v>
      </c>
    </row>
    <row r="19" spans="1:8" ht="15.65" hidden="1" x14ac:dyDescent="0.25">
      <c r="A19" s="117" t="str">
        <f>сентябрь!D24</f>
        <v xml:space="preserve">ТП-Бургаз ф1,ф2,ф3, </v>
      </c>
      <c r="B19" s="109">
        <f>сентябрь!F24</f>
        <v>44823.875</v>
      </c>
      <c r="C19" s="109">
        <f t="shared" si="1"/>
        <v>44823.875</v>
      </c>
      <c r="D19" s="109">
        <f>сентябрь!G24</f>
        <v>44823.958333333336</v>
      </c>
      <c r="E19" s="109">
        <f t="shared" si="2"/>
        <v>44823.958333333336</v>
      </c>
      <c r="F19" s="110"/>
      <c r="G19" s="111"/>
      <c r="H19" s="111" t="str">
        <f>июль!H24</f>
        <v>В</v>
      </c>
    </row>
    <row r="20" spans="1:8" ht="15.8" customHeight="1" x14ac:dyDescent="0.25">
      <c r="A20" s="117" t="str">
        <f>сентябрь!D25</f>
        <v>п.Крутоярский ЗТП-2478</v>
      </c>
      <c r="B20" s="109">
        <f>сентябрь!F25</f>
        <v>44824.375</v>
      </c>
      <c r="C20" s="109">
        <f t="shared" si="1"/>
        <v>44824.375</v>
      </c>
      <c r="D20" s="109">
        <f>сентябрь!G25</f>
        <v>44824.458333333336</v>
      </c>
      <c r="E20" s="109">
        <f t="shared" si="2"/>
        <v>44824.458333333336</v>
      </c>
      <c r="F20" s="110"/>
      <c r="G20" s="111"/>
      <c r="H20" s="111" t="str">
        <f>июль!H25</f>
        <v>П</v>
      </c>
    </row>
    <row r="21" spans="1:8" ht="15.65" x14ac:dyDescent="0.25">
      <c r="A21" s="117" t="str">
        <f>сентябрь!D26</f>
        <v>п.Крутоярский ТП-2481</v>
      </c>
      <c r="B21" s="109">
        <f>сентябрь!F26</f>
        <v>44824.458333333336</v>
      </c>
      <c r="C21" s="109">
        <f t="shared" si="1"/>
        <v>44824.458333333336</v>
      </c>
      <c r="D21" s="109">
        <f>сентябрь!G26</f>
        <v>44824.541666666664</v>
      </c>
      <c r="E21" s="109">
        <f t="shared" si="2"/>
        <v>44824.541666666664</v>
      </c>
      <c r="F21" s="110"/>
      <c r="G21" s="111"/>
      <c r="H21" s="111" t="str">
        <f>июль!H26</f>
        <v>П</v>
      </c>
    </row>
    <row r="22" spans="1:8" ht="15.65" x14ac:dyDescent="0.25">
      <c r="A22" s="117" t="str">
        <f>сентябрь!D27</f>
        <v>п.Крутоярский ТП-Бургаз</v>
      </c>
      <c r="B22" s="109">
        <f>сентябрь!F27</f>
        <v>44824.541666666664</v>
      </c>
      <c r="C22" s="109">
        <f t="shared" si="1"/>
        <v>44824.541666666664</v>
      </c>
      <c r="D22" s="109">
        <f>сентябрь!G27</f>
        <v>44824.666666666664</v>
      </c>
      <c r="E22" s="109">
        <f t="shared" si="2"/>
        <v>44824.666666666664</v>
      </c>
      <c r="F22" s="110"/>
      <c r="G22" s="111"/>
      <c r="H22" s="111" t="str">
        <f>июль!H27</f>
        <v>П</v>
      </c>
    </row>
    <row r="23" spans="1:8" hidden="1" x14ac:dyDescent="0.25"/>
  </sheetData>
  <autoFilter ref="A4:H22" xr:uid="{00000000-0009-0000-0000-000015000000}">
    <filterColumn colId="1" showButton="0"/>
    <filterColumn colId="3" showButton="0"/>
    <filterColumn colId="7">
      <filters>
        <filter val="П"/>
      </filters>
    </filterColumn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0.79998168889431442"/>
    <pageSetUpPr fitToPage="1"/>
  </sheetPr>
  <dimension ref="A1:AD984"/>
  <sheetViews>
    <sheetView showRuler="0" topLeftCell="A8" workbookViewId="0">
      <selection activeCell="AD9" sqref="AD9"/>
    </sheetView>
  </sheetViews>
  <sheetFormatPr defaultRowHeight="14.3" x14ac:dyDescent="0.25"/>
  <cols>
    <col min="1" max="1" width="9.125" style="130"/>
    <col min="2" max="2" width="18.25" style="130" customWidth="1"/>
    <col min="3" max="3" width="9.125" style="130"/>
    <col min="4" max="4" width="35.875" style="130" customWidth="1"/>
    <col min="5" max="5" width="9.125" style="130"/>
    <col min="6" max="6" width="18.25" style="130" customWidth="1"/>
    <col min="7" max="7" width="16.125" style="130" customWidth="1"/>
    <col min="8" max="8" width="4.125" style="130" customWidth="1"/>
    <col min="9" max="9" width="9.125" style="130"/>
    <col min="10" max="10" width="14.875" customWidth="1"/>
    <col min="11" max="16" width="9.125"/>
    <col min="17" max="17" width="16.25" bestFit="1" customWidth="1"/>
    <col min="18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30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30" x14ac:dyDescent="0.25">
      <c r="A2" t="s">
        <v>13</v>
      </c>
      <c r="B2"/>
      <c r="C2"/>
      <c r="D2"/>
      <c r="E2"/>
      <c r="F2"/>
      <c r="G2"/>
      <c r="H2"/>
      <c r="I2"/>
      <c r="Q2" s="144" t="e">
        <f>#REF!</f>
        <v>#REF!</v>
      </c>
      <c r="R2" s="130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30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30" x14ac:dyDescent="0.25">
      <c r="A4" s="258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30" s="130" customFormat="1" ht="27.7" customHeight="1" thickBot="1" x14ac:dyDescent="0.3">
      <c r="A5" s="131"/>
      <c r="B5" s="131"/>
      <c r="C5" s="131"/>
      <c r="D5" s="131"/>
      <c r="E5" s="131"/>
      <c r="F5" s="1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30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30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30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30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30" ht="17.350000000000001" customHeight="1" thickBot="1" x14ac:dyDescent="0.3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12">
        <v>11</v>
      </c>
      <c r="L10" s="12">
        <v>12</v>
      </c>
      <c r="M10" s="12">
        <v>13</v>
      </c>
      <c r="N10" s="12">
        <v>14</v>
      </c>
      <c r="O10" s="12">
        <v>15</v>
      </c>
      <c r="P10" s="12">
        <v>16</v>
      </c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 s="12">
        <v>27</v>
      </c>
    </row>
    <row r="11" spans="1:30" s="98" customFormat="1" ht="16.3" x14ac:dyDescent="0.25">
      <c r="A11" s="116">
        <v>3</v>
      </c>
      <c r="B11" s="72" t="s">
        <v>10</v>
      </c>
      <c r="C11" s="51" t="s">
        <v>11</v>
      </c>
      <c r="D11" s="73" t="s">
        <v>194</v>
      </c>
      <c r="E11" s="102" t="s">
        <v>58</v>
      </c>
      <c r="F11" s="76">
        <v>44853.583333333336</v>
      </c>
      <c r="G11" s="76">
        <v>44853.583333333336</v>
      </c>
      <c r="H11" s="55" t="s">
        <v>77</v>
      </c>
      <c r="I11" s="78" t="e">
        <f t="shared" ref="I11" si="0">(G11-F11)/$AB$9</f>
        <v>#DIV/0!</v>
      </c>
      <c r="J11" s="162" t="s">
        <v>76</v>
      </c>
      <c r="K11" s="126">
        <v>0</v>
      </c>
      <c r="L11" s="126">
        <v>0</v>
      </c>
      <c r="M11" s="126">
        <f>P11</f>
        <v>1</v>
      </c>
      <c r="N11" s="126">
        <v>0</v>
      </c>
      <c r="O11" s="126">
        <v>0</v>
      </c>
      <c r="P11" s="126">
        <v>1</v>
      </c>
      <c r="Q11" s="126">
        <v>0</v>
      </c>
      <c r="R11" s="126">
        <v>0</v>
      </c>
      <c r="S11" s="126">
        <v>0</v>
      </c>
      <c r="T11" s="126">
        <f>P11</f>
        <v>1</v>
      </c>
      <c r="U11" s="126">
        <v>0</v>
      </c>
      <c r="V11" s="160">
        <v>5</v>
      </c>
      <c r="W11" s="73"/>
      <c r="X11" s="169">
        <v>1</v>
      </c>
      <c r="Y11" s="116" t="s">
        <v>55</v>
      </c>
      <c r="Z11" s="116" t="s">
        <v>195</v>
      </c>
      <c r="AA11" s="116">
        <v>0</v>
      </c>
    </row>
    <row r="12" spans="1:30" s="1" customFormat="1" ht="16.3" x14ac:dyDescent="0.3"/>
    <row r="13" spans="1:30" s="128" customFormat="1" ht="16.3" x14ac:dyDescent="0.3">
      <c r="A13" s="134"/>
      <c r="B13" s="64"/>
      <c r="C13" s="73"/>
      <c r="D13" s="73"/>
      <c r="E13" s="77"/>
      <c r="F13" s="16"/>
      <c r="G13" s="16"/>
      <c r="H13" s="91"/>
      <c r="I13" s="18"/>
      <c r="J13" s="97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35"/>
      <c r="W13" s="127"/>
      <c r="X13" s="161"/>
      <c r="Y13" s="14"/>
      <c r="Z13" s="14"/>
      <c r="AA13" s="156"/>
    </row>
    <row r="14" spans="1:30" s="128" customFormat="1" ht="16.3" x14ac:dyDescent="0.3">
      <c r="A14" s="134"/>
      <c r="B14" s="64"/>
      <c r="C14" s="73"/>
      <c r="D14" s="73"/>
      <c r="E14" s="77"/>
      <c r="F14" s="16"/>
      <c r="G14" s="16"/>
      <c r="H14" s="91"/>
      <c r="I14" s="18"/>
      <c r="J14" s="97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35"/>
      <c r="W14" s="126"/>
      <c r="X14" s="126"/>
      <c r="Y14" s="156"/>
      <c r="Z14" s="156"/>
      <c r="AA14" s="156"/>
    </row>
    <row r="15" spans="1:30" s="128" customFormat="1" ht="16.3" x14ac:dyDescent="0.3">
      <c r="A15" s="134"/>
      <c r="B15" s="64"/>
      <c r="C15" s="73"/>
      <c r="D15" s="73"/>
      <c r="E15" s="77"/>
      <c r="F15" s="16"/>
      <c r="G15" s="16"/>
      <c r="H15" s="91"/>
      <c r="I15" s="18"/>
      <c r="J15" s="97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35"/>
      <c r="W15" s="126"/>
      <c r="X15" s="163"/>
      <c r="Y15" s="14"/>
      <c r="Z15" s="14"/>
      <c r="AA15" s="156"/>
    </row>
    <row r="16" spans="1:30" s="128" customFormat="1" ht="16.3" x14ac:dyDescent="0.3">
      <c r="A16" s="134"/>
      <c r="B16" s="64"/>
      <c r="C16" s="73"/>
      <c r="D16" s="73"/>
      <c r="E16" s="77"/>
      <c r="F16" s="16"/>
      <c r="G16" s="16"/>
      <c r="H16" s="91"/>
      <c r="I16" s="18"/>
      <c r="J16" s="97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35"/>
      <c r="W16" s="126"/>
      <c r="X16" s="126"/>
      <c r="Y16" s="156"/>
      <c r="Z16" s="156"/>
      <c r="AA16" s="156"/>
    </row>
    <row r="17" spans="1:27" s="128" customFormat="1" ht="16.3" x14ac:dyDescent="0.3">
      <c r="A17" s="134"/>
      <c r="B17" s="64"/>
      <c r="C17" s="73"/>
      <c r="D17" s="2"/>
      <c r="E17" s="102"/>
      <c r="F17" s="16"/>
      <c r="G17" s="16"/>
      <c r="H17" s="91"/>
      <c r="I17" s="18"/>
      <c r="J17" s="8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35"/>
      <c r="W17" s="126"/>
      <c r="X17" s="126"/>
      <c r="Y17" s="156"/>
      <c r="Z17" s="156"/>
      <c r="AA17" s="156"/>
    </row>
    <row r="18" spans="1:27" s="128" customFormat="1" ht="16.3" x14ac:dyDescent="0.3">
      <c r="A18" s="134"/>
      <c r="B18" s="64"/>
      <c r="C18" s="73"/>
      <c r="D18" s="2"/>
      <c r="E18" s="102"/>
      <c r="F18" s="16"/>
      <c r="G18" s="16"/>
      <c r="H18" s="91"/>
      <c r="I18" s="18"/>
      <c r="J18" s="8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35"/>
      <c r="W18" s="126"/>
      <c r="X18" s="163"/>
      <c r="Y18" s="14"/>
      <c r="Z18" s="14"/>
      <c r="AA18" s="156"/>
    </row>
    <row r="19" spans="1:27" s="128" customFormat="1" ht="16.3" x14ac:dyDescent="0.3">
      <c r="A19" s="134"/>
      <c r="B19" s="64"/>
      <c r="C19" s="73"/>
      <c r="D19" s="2"/>
      <c r="E19" s="102"/>
      <c r="F19" s="16"/>
      <c r="G19" s="16"/>
      <c r="H19" s="91"/>
      <c r="I19" s="18"/>
      <c r="J19" s="86"/>
      <c r="K19" s="126"/>
      <c r="L19" s="126"/>
      <c r="M19" s="126"/>
      <c r="N19" s="126"/>
      <c r="O19" s="126"/>
      <c r="P19" s="164"/>
      <c r="Q19" s="126"/>
      <c r="R19" s="126"/>
      <c r="S19" s="126"/>
      <c r="T19" s="126"/>
      <c r="U19" s="126"/>
      <c r="V19" s="135"/>
      <c r="W19" s="164"/>
      <c r="X19" s="164"/>
      <c r="Y19" s="165"/>
      <c r="Z19" s="165"/>
      <c r="AA19" s="156"/>
    </row>
    <row r="20" spans="1:27" s="128" customFormat="1" ht="16.3" x14ac:dyDescent="0.3">
      <c r="A20" s="134"/>
      <c r="B20" s="64"/>
      <c r="C20" s="73"/>
      <c r="D20" s="2"/>
      <c r="E20" s="102"/>
      <c r="F20" s="16"/>
      <c r="G20" s="16"/>
      <c r="H20" s="91"/>
      <c r="I20" s="18"/>
      <c r="J20" s="86"/>
      <c r="K20" s="126"/>
      <c r="L20" s="126"/>
      <c r="M20" s="126"/>
      <c r="N20" s="126"/>
      <c r="O20" s="126"/>
      <c r="P20" s="164"/>
      <c r="Q20" s="126"/>
      <c r="R20" s="126"/>
      <c r="S20" s="126"/>
      <c r="T20" s="126"/>
      <c r="U20" s="126"/>
      <c r="V20" s="135"/>
      <c r="W20" s="164"/>
      <c r="X20" s="164"/>
      <c r="Y20" s="165"/>
      <c r="Z20" s="165"/>
      <c r="AA20" s="156"/>
    </row>
    <row r="21" spans="1:27" s="128" customFormat="1" ht="16.3" x14ac:dyDescent="0.3">
      <c r="A21" s="134"/>
      <c r="B21" s="64"/>
      <c r="C21" s="73"/>
      <c r="D21" s="2"/>
      <c r="E21" s="102"/>
      <c r="F21" s="16"/>
      <c r="G21" s="16"/>
      <c r="H21" s="91"/>
      <c r="I21" s="18"/>
      <c r="J21" s="86"/>
      <c r="K21" s="126"/>
      <c r="L21" s="126"/>
      <c r="M21" s="126"/>
      <c r="N21" s="126"/>
      <c r="O21" s="126"/>
      <c r="P21" s="164"/>
      <c r="Q21" s="126"/>
      <c r="R21" s="126"/>
      <c r="S21" s="126"/>
      <c r="T21" s="126"/>
      <c r="U21" s="126"/>
      <c r="V21" s="135"/>
      <c r="W21" s="164"/>
      <c r="X21" s="164"/>
      <c r="Y21" s="165"/>
      <c r="Z21" s="165"/>
      <c r="AA21" s="156"/>
    </row>
    <row r="22" spans="1:27" s="128" customFormat="1" ht="16.3" x14ac:dyDescent="0.3">
      <c r="A22" s="134"/>
      <c r="B22" s="64"/>
      <c r="C22" s="73"/>
      <c r="D22" s="2"/>
      <c r="E22" s="102"/>
      <c r="F22" s="16"/>
      <c r="G22" s="16"/>
      <c r="H22" s="91"/>
      <c r="I22" s="18"/>
      <c r="J22" s="8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35"/>
      <c r="W22" s="126"/>
      <c r="X22" s="163"/>
      <c r="Y22" s="14"/>
      <c r="Z22" s="14"/>
      <c r="AA22" s="156"/>
    </row>
    <row r="23" spans="1:27" s="128" customFormat="1" ht="16.3" x14ac:dyDescent="0.3">
      <c r="A23" s="134"/>
      <c r="B23" s="64"/>
      <c r="C23" s="29"/>
      <c r="D23" s="2"/>
      <c r="E23" s="102"/>
      <c r="F23" s="16"/>
      <c r="G23" s="16"/>
      <c r="H23" s="84"/>
      <c r="I23" s="18"/>
      <c r="J23" s="86"/>
      <c r="K23" s="126"/>
      <c r="L23" s="126"/>
      <c r="M23" s="126"/>
      <c r="N23" s="126"/>
      <c r="O23" s="126"/>
      <c r="P23" s="164"/>
      <c r="Q23" s="126"/>
      <c r="R23" s="126"/>
      <c r="S23" s="126"/>
      <c r="T23" s="126"/>
      <c r="U23" s="126"/>
      <c r="V23" s="135"/>
      <c r="W23" s="164"/>
      <c r="X23" s="169"/>
      <c r="Y23" s="14"/>
      <c r="Z23" s="14"/>
      <c r="AA23" s="156"/>
    </row>
    <row r="24" spans="1:27" s="128" customFormat="1" ht="16.3" x14ac:dyDescent="0.3">
      <c r="A24" s="134"/>
      <c r="B24" s="64"/>
      <c r="C24" s="29"/>
      <c r="D24" s="2"/>
      <c r="E24" s="102"/>
      <c r="F24" s="16"/>
      <c r="G24" s="16"/>
      <c r="H24" s="84"/>
      <c r="I24" s="18"/>
      <c r="J24" s="8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35"/>
      <c r="W24" s="126"/>
      <c r="X24" s="169"/>
      <c r="Y24" s="116"/>
      <c r="Z24" s="116"/>
      <c r="AA24" s="116"/>
    </row>
    <row r="25" spans="1:27" s="138" customFormat="1" ht="16.3" x14ac:dyDescent="0.3">
      <c r="A25" s="134"/>
      <c r="B25" s="64"/>
      <c r="C25" s="73"/>
      <c r="D25" s="2"/>
      <c r="E25" s="102"/>
      <c r="F25" s="16"/>
      <c r="G25" s="16"/>
      <c r="H25" s="91"/>
      <c r="I25" s="18"/>
      <c r="J25" s="86"/>
      <c r="K25" s="126"/>
      <c r="L25" s="126"/>
      <c r="M25" s="126"/>
      <c r="N25" s="126"/>
      <c r="O25" s="126"/>
      <c r="P25" s="168"/>
      <c r="Q25" s="126"/>
      <c r="R25" s="126"/>
      <c r="S25" s="126"/>
      <c r="T25" s="126"/>
      <c r="U25" s="126"/>
      <c r="V25" s="135"/>
      <c r="W25" s="126"/>
      <c r="X25" s="126"/>
      <c r="Y25" s="156"/>
      <c r="Z25" s="156"/>
      <c r="AA25" s="156"/>
    </row>
    <row r="26" spans="1:27" s="138" customFormat="1" ht="16.3" x14ac:dyDescent="0.3">
      <c r="A26" s="134"/>
      <c r="B26" s="64"/>
      <c r="C26" s="73"/>
      <c r="D26" s="2"/>
      <c r="E26" s="102"/>
      <c r="F26" s="16"/>
      <c r="G26" s="16"/>
      <c r="H26" s="91"/>
      <c r="I26" s="18"/>
      <c r="J26" s="86"/>
      <c r="K26" s="126"/>
      <c r="L26" s="126"/>
      <c r="M26" s="126"/>
      <c r="N26" s="126"/>
      <c r="O26" s="126"/>
      <c r="P26" s="168"/>
      <c r="Q26" s="126"/>
      <c r="R26" s="126"/>
      <c r="S26" s="126"/>
      <c r="T26" s="126"/>
      <c r="U26" s="126"/>
      <c r="V26" s="135"/>
      <c r="W26" s="126"/>
      <c r="X26" s="163"/>
      <c r="Y26" s="14"/>
      <c r="Z26" s="14"/>
      <c r="AA26" s="156"/>
    </row>
    <row r="27" spans="1:27" s="138" customFormat="1" ht="16.3" x14ac:dyDescent="0.3">
      <c r="A27" s="134"/>
      <c r="B27" s="64"/>
      <c r="C27" s="73"/>
      <c r="D27" s="2"/>
      <c r="E27" s="102"/>
      <c r="F27" s="16"/>
      <c r="G27" s="16"/>
      <c r="H27" s="91"/>
      <c r="I27" s="18"/>
      <c r="J27" s="86"/>
      <c r="K27" s="126"/>
      <c r="L27" s="126"/>
      <c r="M27" s="126"/>
      <c r="N27" s="126"/>
      <c r="O27" s="126"/>
      <c r="P27" s="168"/>
      <c r="Q27" s="126"/>
      <c r="R27" s="126"/>
      <c r="S27" s="126"/>
      <c r="T27" s="126"/>
      <c r="U27" s="126"/>
      <c r="V27" s="135"/>
      <c r="W27" s="164"/>
      <c r="X27" s="164"/>
      <c r="Y27" s="165"/>
      <c r="Z27" s="165"/>
      <c r="AA27" s="156"/>
    </row>
    <row r="28" spans="1:27" s="138" customFormat="1" x14ac:dyDescent="0.25"/>
    <row r="29" spans="1:27" s="138" customFormat="1" x14ac:dyDescent="0.25"/>
    <row r="30" spans="1:27" s="138" customFormat="1" x14ac:dyDescent="0.25"/>
    <row r="31" spans="1:27" s="138" customFormat="1" x14ac:dyDescent="0.25"/>
    <row r="32" spans="1:27" s="138" customFormat="1" x14ac:dyDescent="0.25"/>
    <row r="33" s="138" customFormat="1" x14ac:dyDescent="0.25"/>
    <row r="34" s="138" customFormat="1" x14ac:dyDescent="0.25"/>
    <row r="35" s="138" customFormat="1" x14ac:dyDescent="0.25"/>
    <row r="36" s="138" customFormat="1" x14ac:dyDescent="0.25"/>
    <row r="37" s="138" customFormat="1" x14ac:dyDescent="0.25"/>
    <row r="38" s="138" customFormat="1" x14ac:dyDescent="0.25"/>
    <row r="39" s="138" customFormat="1" x14ac:dyDescent="0.25"/>
    <row r="40" s="138" customFormat="1" x14ac:dyDescent="0.25"/>
    <row r="41" s="138" customFormat="1" x14ac:dyDescent="0.25"/>
    <row r="42" s="138" customFormat="1" x14ac:dyDescent="0.25"/>
    <row r="43" s="138" customFormat="1" x14ac:dyDescent="0.25"/>
    <row r="44" s="138" customFormat="1" x14ac:dyDescent="0.25"/>
    <row r="45" s="138" customFormat="1" x14ac:dyDescent="0.25"/>
    <row r="46" s="138" customFormat="1" x14ac:dyDescent="0.25"/>
    <row r="47" s="138" customFormat="1" x14ac:dyDescent="0.25"/>
    <row r="48" s="138" customFormat="1" x14ac:dyDescent="0.25"/>
    <row r="49" s="138" customFormat="1" x14ac:dyDescent="0.25"/>
    <row r="50" s="138" customFormat="1" x14ac:dyDescent="0.25"/>
    <row r="51" s="138" customFormat="1" x14ac:dyDescent="0.25"/>
    <row r="52" s="138" customFormat="1" x14ac:dyDescent="0.25"/>
    <row r="53" s="138" customFormat="1" x14ac:dyDescent="0.25"/>
    <row r="54" s="138" customFormat="1" x14ac:dyDescent="0.25"/>
    <row r="55" s="138" customFormat="1" x14ac:dyDescent="0.25"/>
    <row r="56" s="138" customFormat="1" x14ac:dyDescent="0.25"/>
    <row r="57" s="138" customFormat="1" x14ac:dyDescent="0.25"/>
    <row r="58" s="138" customFormat="1" x14ac:dyDescent="0.25"/>
    <row r="59" s="138" customFormat="1" x14ac:dyDescent="0.25"/>
    <row r="60" s="138" customFormat="1" x14ac:dyDescent="0.25"/>
    <row r="61" s="138" customFormat="1" x14ac:dyDescent="0.25"/>
    <row r="62" s="138" customFormat="1" x14ac:dyDescent="0.25"/>
    <row r="63" s="138" customFormat="1" x14ac:dyDescent="0.25"/>
    <row r="64" s="138" customFormat="1" x14ac:dyDescent="0.25"/>
    <row r="65" s="138" customFormat="1" x14ac:dyDescent="0.25"/>
    <row r="66" s="138" customFormat="1" x14ac:dyDescent="0.25"/>
    <row r="67" s="138" customFormat="1" x14ac:dyDescent="0.25"/>
    <row r="68" s="138" customFormat="1" x14ac:dyDescent="0.25"/>
    <row r="69" s="138" customFormat="1" x14ac:dyDescent="0.25"/>
    <row r="70" s="138" customFormat="1" x14ac:dyDescent="0.25"/>
    <row r="71" s="138" customFormat="1" x14ac:dyDescent="0.25"/>
    <row r="72" s="138" customFormat="1" x14ac:dyDescent="0.25"/>
    <row r="73" s="138" customFormat="1" x14ac:dyDescent="0.25"/>
    <row r="74" s="138" customFormat="1" x14ac:dyDescent="0.25"/>
    <row r="75" s="138" customFormat="1" x14ac:dyDescent="0.25"/>
    <row r="76" s="138" customFormat="1" x14ac:dyDescent="0.25"/>
    <row r="77" s="138" customFormat="1" x14ac:dyDescent="0.25"/>
    <row r="78" s="138" customFormat="1" x14ac:dyDescent="0.25"/>
    <row r="79" s="138" customFormat="1" x14ac:dyDescent="0.25"/>
    <row r="80" s="138" customFormat="1" x14ac:dyDescent="0.25"/>
    <row r="81" s="138" customFormat="1" x14ac:dyDescent="0.25"/>
    <row r="82" s="138" customFormat="1" x14ac:dyDescent="0.25"/>
    <row r="83" s="138" customFormat="1" x14ac:dyDescent="0.25"/>
    <row r="84" s="138" customFormat="1" x14ac:dyDescent="0.25"/>
    <row r="85" s="138" customFormat="1" x14ac:dyDescent="0.25"/>
    <row r="86" s="138" customFormat="1" x14ac:dyDescent="0.25"/>
    <row r="87" s="138" customFormat="1" x14ac:dyDescent="0.25"/>
    <row r="88" s="138" customFormat="1" x14ac:dyDescent="0.25"/>
    <row r="89" s="138" customFormat="1" x14ac:dyDescent="0.25"/>
    <row r="90" s="138" customFormat="1" x14ac:dyDescent="0.25"/>
    <row r="91" s="138" customFormat="1" x14ac:dyDescent="0.25"/>
    <row r="92" s="138" customFormat="1" x14ac:dyDescent="0.25"/>
    <row r="93" s="138" customFormat="1" x14ac:dyDescent="0.25"/>
    <row r="94" s="138" customFormat="1" x14ac:dyDescent="0.25"/>
    <row r="95" s="138" customFormat="1" x14ac:dyDescent="0.25"/>
    <row r="96" s="138" customFormat="1" x14ac:dyDescent="0.25"/>
    <row r="97" s="138" customFormat="1" x14ac:dyDescent="0.25"/>
    <row r="98" s="138" customFormat="1" x14ac:dyDescent="0.25"/>
    <row r="99" s="138" customFormat="1" x14ac:dyDescent="0.25"/>
    <row r="100" s="138" customFormat="1" x14ac:dyDescent="0.25"/>
    <row r="101" s="138" customFormat="1" x14ac:dyDescent="0.25"/>
    <row r="102" s="138" customFormat="1" x14ac:dyDescent="0.25"/>
    <row r="103" s="138" customFormat="1" x14ac:dyDescent="0.25"/>
    <row r="104" s="138" customFormat="1" x14ac:dyDescent="0.25"/>
    <row r="105" s="138" customFormat="1" x14ac:dyDescent="0.25"/>
    <row r="106" s="138" customFormat="1" x14ac:dyDescent="0.25"/>
    <row r="107" s="138" customFormat="1" x14ac:dyDescent="0.25"/>
    <row r="108" s="138" customFormat="1" x14ac:dyDescent="0.25"/>
    <row r="109" s="138" customFormat="1" x14ac:dyDescent="0.25"/>
    <row r="110" s="138" customFormat="1" x14ac:dyDescent="0.25"/>
    <row r="111" s="138" customFormat="1" x14ac:dyDescent="0.25"/>
    <row r="112" s="138" customFormat="1" x14ac:dyDescent="0.25"/>
    <row r="113" s="138" customFormat="1" x14ac:dyDescent="0.25"/>
    <row r="114" s="138" customFormat="1" x14ac:dyDescent="0.25"/>
    <row r="115" s="138" customFormat="1" x14ac:dyDescent="0.25"/>
    <row r="116" s="138" customFormat="1" x14ac:dyDescent="0.25"/>
    <row r="117" s="138" customFormat="1" x14ac:dyDescent="0.25"/>
    <row r="118" s="138" customFormat="1" x14ac:dyDescent="0.25"/>
    <row r="119" s="138" customFormat="1" x14ac:dyDescent="0.25"/>
    <row r="120" s="138" customFormat="1" x14ac:dyDescent="0.25"/>
    <row r="121" s="138" customFormat="1" x14ac:dyDescent="0.25"/>
    <row r="122" s="138" customFormat="1" x14ac:dyDescent="0.25"/>
    <row r="123" s="138" customFormat="1" x14ac:dyDescent="0.25"/>
    <row r="124" s="138" customFormat="1" x14ac:dyDescent="0.25"/>
    <row r="125" s="138" customFormat="1" x14ac:dyDescent="0.25"/>
    <row r="126" s="138" customFormat="1" x14ac:dyDescent="0.25"/>
    <row r="127" s="138" customFormat="1" x14ac:dyDescent="0.25"/>
    <row r="128" s="138" customFormat="1" x14ac:dyDescent="0.25"/>
    <row r="129" s="138" customFormat="1" x14ac:dyDescent="0.25"/>
    <row r="130" s="138" customFormat="1" x14ac:dyDescent="0.25"/>
    <row r="131" s="138" customFormat="1" x14ac:dyDescent="0.25"/>
    <row r="132" s="138" customFormat="1" x14ac:dyDescent="0.25"/>
    <row r="133" s="138" customFormat="1" x14ac:dyDescent="0.25"/>
    <row r="134" s="138" customFormat="1" x14ac:dyDescent="0.25"/>
    <row r="135" s="138" customFormat="1" x14ac:dyDescent="0.25"/>
    <row r="136" s="138" customFormat="1" x14ac:dyDescent="0.25"/>
    <row r="137" s="138" customFormat="1" x14ac:dyDescent="0.25"/>
    <row r="138" s="138" customFormat="1" x14ac:dyDescent="0.25"/>
    <row r="139" s="138" customFormat="1" x14ac:dyDescent="0.25"/>
    <row r="140" s="138" customFormat="1" x14ac:dyDescent="0.25"/>
    <row r="141" s="138" customFormat="1" x14ac:dyDescent="0.25"/>
    <row r="142" s="138" customFormat="1" x14ac:dyDescent="0.25"/>
    <row r="143" s="138" customFormat="1" x14ac:dyDescent="0.25"/>
    <row r="144" s="138" customFormat="1" x14ac:dyDescent="0.25"/>
    <row r="145" s="138" customFormat="1" x14ac:dyDescent="0.25"/>
    <row r="146" s="138" customFormat="1" x14ac:dyDescent="0.25"/>
    <row r="147" s="138" customFormat="1" x14ac:dyDescent="0.25"/>
    <row r="148" s="138" customFormat="1" x14ac:dyDescent="0.25"/>
    <row r="149" s="138" customFormat="1" x14ac:dyDescent="0.25"/>
    <row r="150" s="138" customFormat="1" x14ac:dyDescent="0.25"/>
    <row r="151" s="138" customFormat="1" x14ac:dyDescent="0.25"/>
    <row r="152" s="138" customFormat="1" x14ac:dyDescent="0.25"/>
    <row r="153" s="138" customFormat="1" x14ac:dyDescent="0.25"/>
    <row r="154" s="138" customFormat="1" x14ac:dyDescent="0.25"/>
    <row r="155" s="138" customFormat="1" x14ac:dyDescent="0.25"/>
    <row r="156" s="138" customFormat="1" x14ac:dyDescent="0.25"/>
    <row r="157" s="138" customFormat="1" x14ac:dyDescent="0.25"/>
    <row r="158" s="138" customFormat="1" x14ac:dyDescent="0.25"/>
    <row r="159" s="138" customFormat="1" x14ac:dyDescent="0.25"/>
    <row r="160" s="138" customFormat="1" x14ac:dyDescent="0.25"/>
    <row r="161" s="138" customFormat="1" x14ac:dyDescent="0.25"/>
    <row r="162" s="138" customFormat="1" x14ac:dyDescent="0.25"/>
    <row r="163" s="138" customFormat="1" x14ac:dyDescent="0.25"/>
    <row r="164" s="138" customFormat="1" x14ac:dyDescent="0.25"/>
    <row r="165" s="138" customFormat="1" x14ac:dyDescent="0.25"/>
    <row r="166" s="138" customFormat="1" x14ac:dyDescent="0.25"/>
    <row r="167" s="138" customFormat="1" x14ac:dyDescent="0.25"/>
    <row r="168" s="138" customFormat="1" x14ac:dyDescent="0.25"/>
    <row r="169" s="138" customFormat="1" x14ac:dyDescent="0.25"/>
    <row r="170" s="138" customFormat="1" x14ac:dyDescent="0.25"/>
    <row r="171" s="138" customFormat="1" x14ac:dyDescent="0.25"/>
    <row r="172" s="138" customFormat="1" x14ac:dyDescent="0.25"/>
    <row r="173" s="138" customFormat="1" x14ac:dyDescent="0.25"/>
    <row r="174" s="138" customFormat="1" x14ac:dyDescent="0.25"/>
    <row r="175" s="138" customFormat="1" x14ac:dyDescent="0.25"/>
    <row r="176" s="138" customFormat="1" x14ac:dyDescent="0.25"/>
    <row r="177" s="138" customFormat="1" x14ac:dyDescent="0.25"/>
    <row r="178" s="138" customFormat="1" x14ac:dyDescent="0.25"/>
    <row r="179" s="138" customFormat="1" x14ac:dyDescent="0.25"/>
    <row r="180" s="138" customFormat="1" x14ac:dyDescent="0.25"/>
    <row r="181" s="138" customFormat="1" x14ac:dyDescent="0.25"/>
    <row r="182" s="138" customFormat="1" x14ac:dyDescent="0.25"/>
    <row r="183" s="138" customFormat="1" x14ac:dyDescent="0.25"/>
    <row r="184" s="138" customFormat="1" x14ac:dyDescent="0.25"/>
    <row r="185" s="138" customFormat="1" x14ac:dyDescent="0.25"/>
    <row r="186" s="138" customFormat="1" x14ac:dyDescent="0.25"/>
    <row r="187" s="138" customFormat="1" x14ac:dyDescent="0.25"/>
    <row r="188" s="138" customFormat="1" x14ac:dyDescent="0.25"/>
    <row r="189" s="138" customFormat="1" x14ac:dyDescent="0.25"/>
    <row r="190" s="138" customFormat="1" x14ac:dyDescent="0.25"/>
    <row r="191" s="138" customFormat="1" x14ac:dyDescent="0.25"/>
    <row r="192" s="138" customFormat="1" x14ac:dyDescent="0.25"/>
    <row r="193" s="138" customFormat="1" x14ac:dyDescent="0.25"/>
    <row r="194" s="138" customFormat="1" x14ac:dyDescent="0.25"/>
    <row r="195" s="138" customFormat="1" x14ac:dyDescent="0.25"/>
    <row r="196" s="138" customFormat="1" x14ac:dyDescent="0.25"/>
    <row r="197" s="138" customFormat="1" x14ac:dyDescent="0.25"/>
    <row r="198" s="138" customFormat="1" x14ac:dyDescent="0.25"/>
    <row r="199" s="138" customFormat="1" x14ac:dyDescent="0.25"/>
    <row r="200" s="138" customFormat="1" x14ac:dyDescent="0.25"/>
    <row r="201" s="138" customFormat="1" x14ac:dyDescent="0.25"/>
    <row r="202" s="138" customFormat="1" x14ac:dyDescent="0.25"/>
    <row r="203" s="138" customFormat="1" x14ac:dyDescent="0.25"/>
    <row r="204" s="138" customFormat="1" x14ac:dyDescent="0.25"/>
    <row r="205" s="138" customFormat="1" x14ac:dyDescent="0.25"/>
    <row r="206" s="138" customFormat="1" x14ac:dyDescent="0.25"/>
    <row r="207" s="138" customFormat="1" x14ac:dyDescent="0.25"/>
    <row r="208" s="138" customFormat="1" x14ac:dyDescent="0.25"/>
    <row r="209" s="138" customFormat="1" x14ac:dyDescent="0.25"/>
    <row r="210" s="138" customFormat="1" x14ac:dyDescent="0.25"/>
    <row r="211" s="138" customFormat="1" x14ac:dyDescent="0.25"/>
    <row r="212" s="138" customFormat="1" x14ac:dyDescent="0.25"/>
    <row r="213" s="138" customFormat="1" x14ac:dyDescent="0.25"/>
    <row r="214" s="138" customFormat="1" x14ac:dyDescent="0.25"/>
    <row r="215" s="138" customFormat="1" x14ac:dyDescent="0.25"/>
    <row r="216" s="138" customFormat="1" x14ac:dyDescent="0.25"/>
    <row r="217" s="138" customFormat="1" x14ac:dyDescent="0.25"/>
    <row r="218" s="138" customFormat="1" x14ac:dyDescent="0.25"/>
    <row r="219" s="138" customFormat="1" x14ac:dyDescent="0.25"/>
    <row r="220" s="138" customFormat="1" x14ac:dyDescent="0.25"/>
    <row r="221" s="138" customFormat="1" x14ac:dyDescent="0.25"/>
    <row r="222" s="138" customFormat="1" x14ac:dyDescent="0.25"/>
    <row r="223" s="138" customFormat="1" x14ac:dyDescent="0.25"/>
    <row r="224" s="138" customFormat="1" x14ac:dyDescent="0.25"/>
    <row r="225" s="138" customFormat="1" x14ac:dyDescent="0.25"/>
    <row r="226" s="138" customFormat="1" x14ac:dyDescent="0.25"/>
    <row r="227" s="138" customFormat="1" x14ac:dyDescent="0.25"/>
    <row r="228" s="138" customFormat="1" x14ac:dyDescent="0.25"/>
    <row r="229" s="138" customFormat="1" x14ac:dyDescent="0.25"/>
    <row r="230" s="138" customFormat="1" x14ac:dyDescent="0.25"/>
    <row r="231" s="138" customFormat="1" x14ac:dyDescent="0.25"/>
    <row r="232" s="138" customFormat="1" x14ac:dyDescent="0.25"/>
    <row r="233" s="138" customFormat="1" x14ac:dyDescent="0.25"/>
    <row r="234" s="138" customFormat="1" x14ac:dyDescent="0.25"/>
    <row r="235" s="138" customFormat="1" x14ac:dyDescent="0.25"/>
    <row r="236" s="138" customFormat="1" x14ac:dyDescent="0.25"/>
    <row r="237" s="138" customFormat="1" x14ac:dyDescent="0.25"/>
    <row r="238" s="138" customFormat="1" x14ac:dyDescent="0.25"/>
    <row r="239" s="138" customFormat="1" x14ac:dyDescent="0.25"/>
    <row r="240" s="138" customFormat="1" x14ac:dyDescent="0.25"/>
    <row r="241" s="138" customFormat="1" x14ac:dyDescent="0.25"/>
    <row r="242" s="138" customFormat="1" x14ac:dyDescent="0.25"/>
    <row r="243" s="138" customFormat="1" x14ac:dyDescent="0.25"/>
    <row r="244" s="138" customFormat="1" x14ac:dyDescent="0.25"/>
    <row r="245" s="138" customFormat="1" x14ac:dyDescent="0.25"/>
    <row r="246" s="138" customFormat="1" x14ac:dyDescent="0.25"/>
    <row r="247" s="138" customFormat="1" x14ac:dyDescent="0.25"/>
    <row r="248" s="138" customFormat="1" x14ac:dyDescent="0.25"/>
    <row r="249" s="138" customFormat="1" x14ac:dyDescent="0.25"/>
    <row r="250" s="138" customFormat="1" x14ac:dyDescent="0.25"/>
    <row r="251" s="138" customFormat="1" x14ac:dyDescent="0.25"/>
    <row r="252" s="138" customFormat="1" x14ac:dyDescent="0.25"/>
    <row r="253" s="138" customFormat="1" x14ac:dyDescent="0.25"/>
    <row r="254" s="138" customFormat="1" x14ac:dyDescent="0.25"/>
    <row r="255" s="138" customFormat="1" x14ac:dyDescent="0.25"/>
    <row r="256" s="138" customFormat="1" x14ac:dyDescent="0.25"/>
    <row r="257" s="138" customFormat="1" x14ac:dyDescent="0.25"/>
    <row r="258" s="138" customFormat="1" x14ac:dyDescent="0.25"/>
    <row r="259" s="138" customFormat="1" x14ac:dyDescent="0.25"/>
    <row r="260" s="138" customFormat="1" x14ac:dyDescent="0.25"/>
    <row r="261" s="138" customFormat="1" x14ac:dyDescent="0.25"/>
    <row r="262" s="138" customFormat="1" x14ac:dyDescent="0.25"/>
    <row r="263" s="138" customFormat="1" x14ac:dyDescent="0.25"/>
    <row r="264" s="138" customFormat="1" x14ac:dyDescent="0.25"/>
    <row r="265" s="138" customFormat="1" x14ac:dyDescent="0.25"/>
    <row r="266" s="138" customFormat="1" x14ac:dyDescent="0.25"/>
    <row r="267" s="138" customFormat="1" x14ac:dyDescent="0.25"/>
    <row r="268" s="138" customFormat="1" x14ac:dyDescent="0.25"/>
    <row r="269" s="138" customFormat="1" x14ac:dyDescent="0.25"/>
    <row r="270" s="138" customFormat="1" x14ac:dyDescent="0.25"/>
    <row r="271" s="138" customFormat="1" x14ac:dyDescent="0.25"/>
    <row r="272" s="138" customFormat="1" x14ac:dyDescent="0.25"/>
    <row r="273" s="138" customFormat="1" x14ac:dyDescent="0.25"/>
    <row r="274" s="138" customFormat="1" x14ac:dyDescent="0.25"/>
    <row r="275" s="138" customFormat="1" x14ac:dyDescent="0.25"/>
    <row r="276" s="138" customFormat="1" x14ac:dyDescent="0.25"/>
    <row r="277" s="138" customFormat="1" x14ac:dyDescent="0.25"/>
    <row r="278" s="138" customFormat="1" x14ac:dyDescent="0.25"/>
    <row r="279" s="138" customFormat="1" x14ac:dyDescent="0.25"/>
    <row r="280" s="138" customFormat="1" x14ac:dyDescent="0.25"/>
    <row r="281" s="138" customFormat="1" x14ac:dyDescent="0.25"/>
    <row r="282" s="138" customFormat="1" x14ac:dyDescent="0.25"/>
    <row r="283" s="138" customFormat="1" x14ac:dyDescent="0.25"/>
    <row r="284" s="138" customFormat="1" x14ac:dyDescent="0.25"/>
    <row r="285" s="138" customFormat="1" x14ac:dyDescent="0.25"/>
    <row r="286" s="138" customFormat="1" x14ac:dyDescent="0.25"/>
    <row r="287" s="138" customFormat="1" x14ac:dyDescent="0.25"/>
    <row r="288" s="138" customFormat="1" x14ac:dyDescent="0.25"/>
    <row r="289" s="138" customFormat="1" x14ac:dyDescent="0.25"/>
    <row r="290" s="138" customFormat="1" x14ac:dyDescent="0.25"/>
    <row r="291" s="138" customFormat="1" x14ac:dyDescent="0.25"/>
    <row r="292" s="138" customFormat="1" x14ac:dyDescent="0.25"/>
    <row r="293" s="138" customFormat="1" x14ac:dyDescent="0.25"/>
    <row r="294" s="138" customFormat="1" x14ac:dyDescent="0.25"/>
    <row r="295" s="138" customFormat="1" x14ac:dyDescent="0.25"/>
    <row r="296" s="138" customFormat="1" x14ac:dyDescent="0.25"/>
    <row r="297" s="138" customFormat="1" x14ac:dyDescent="0.25"/>
    <row r="298" s="138" customFormat="1" x14ac:dyDescent="0.25"/>
    <row r="299" s="138" customFormat="1" x14ac:dyDescent="0.25"/>
    <row r="300" s="138" customFormat="1" x14ac:dyDescent="0.25"/>
    <row r="301" s="138" customFormat="1" x14ac:dyDescent="0.25"/>
    <row r="302" s="138" customFormat="1" x14ac:dyDescent="0.25"/>
    <row r="303" s="138" customFormat="1" x14ac:dyDescent="0.25"/>
    <row r="304" s="138" customFormat="1" x14ac:dyDescent="0.25"/>
    <row r="305" s="138" customFormat="1" x14ac:dyDescent="0.25"/>
    <row r="306" s="138" customFormat="1" x14ac:dyDescent="0.25"/>
    <row r="307" s="138" customFormat="1" x14ac:dyDescent="0.25"/>
    <row r="308" s="138" customFormat="1" x14ac:dyDescent="0.25"/>
    <row r="309" s="138" customFormat="1" x14ac:dyDescent="0.25"/>
    <row r="310" s="138" customFormat="1" x14ac:dyDescent="0.25"/>
    <row r="311" s="138" customFormat="1" x14ac:dyDescent="0.25"/>
    <row r="312" s="138" customFormat="1" x14ac:dyDescent="0.25"/>
    <row r="313" s="138" customFormat="1" x14ac:dyDescent="0.25"/>
    <row r="314" s="138" customFormat="1" x14ac:dyDescent="0.25"/>
    <row r="315" s="138" customFormat="1" x14ac:dyDescent="0.25"/>
    <row r="316" s="138" customFormat="1" x14ac:dyDescent="0.25"/>
    <row r="317" s="138" customFormat="1" x14ac:dyDescent="0.25"/>
    <row r="318" s="138" customFormat="1" x14ac:dyDescent="0.25"/>
    <row r="319" s="138" customFormat="1" x14ac:dyDescent="0.25"/>
    <row r="320" s="138" customFormat="1" x14ac:dyDescent="0.25"/>
    <row r="321" s="138" customFormat="1" x14ac:dyDescent="0.25"/>
    <row r="322" s="138" customFormat="1" x14ac:dyDescent="0.25"/>
    <row r="323" s="138" customFormat="1" x14ac:dyDescent="0.25"/>
    <row r="324" s="138" customFormat="1" x14ac:dyDescent="0.25"/>
    <row r="325" s="138" customFormat="1" x14ac:dyDescent="0.25"/>
    <row r="326" s="138" customFormat="1" x14ac:dyDescent="0.25"/>
    <row r="327" s="138" customFormat="1" x14ac:dyDescent="0.25"/>
    <row r="328" s="138" customFormat="1" x14ac:dyDescent="0.25"/>
    <row r="329" s="138" customFormat="1" x14ac:dyDescent="0.25"/>
    <row r="330" s="138" customFormat="1" x14ac:dyDescent="0.25"/>
    <row r="331" s="138" customFormat="1" x14ac:dyDescent="0.25"/>
    <row r="332" s="138" customFormat="1" x14ac:dyDescent="0.25"/>
    <row r="333" s="138" customFormat="1" x14ac:dyDescent="0.25"/>
    <row r="334" s="138" customFormat="1" x14ac:dyDescent="0.25"/>
    <row r="335" s="138" customFormat="1" x14ac:dyDescent="0.25"/>
    <row r="336" s="138" customFormat="1" x14ac:dyDescent="0.25"/>
    <row r="337" s="138" customFormat="1" x14ac:dyDescent="0.25"/>
    <row r="338" s="138" customFormat="1" x14ac:dyDescent="0.25"/>
    <row r="339" s="138" customFormat="1" x14ac:dyDescent="0.25"/>
    <row r="340" s="138" customFormat="1" x14ac:dyDescent="0.25"/>
    <row r="341" s="138" customFormat="1" x14ac:dyDescent="0.25"/>
    <row r="342" s="138" customFormat="1" x14ac:dyDescent="0.25"/>
    <row r="343" s="138" customFormat="1" x14ac:dyDescent="0.25"/>
    <row r="344" s="138" customFormat="1" x14ac:dyDescent="0.25"/>
    <row r="345" s="138" customFormat="1" x14ac:dyDescent="0.25"/>
    <row r="346" s="138" customFormat="1" x14ac:dyDescent="0.25"/>
    <row r="347" s="138" customFormat="1" x14ac:dyDescent="0.25"/>
    <row r="348" s="138" customFormat="1" x14ac:dyDescent="0.25"/>
    <row r="349" s="138" customFormat="1" x14ac:dyDescent="0.25"/>
    <row r="350" s="138" customFormat="1" x14ac:dyDescent="0.25"/>
    <row r="351" s="138" customFormat="1" x14ac:dyDescent="0.25"/>
    <row r="352" s="138" customFormat="1" x14ac:dyDescent="0.25"/>
    <row r="353" s="138" customFormat="1" x14ac:dyDescent="0.25"/>
    <row r="354" s="138" customFormat="1" x14ac:dyDescent="0.25"/>
    <row r="355" s="138" customFormat="1" x14ac:dyDescent="0.25"/>
    <row r="356" s="138" customFormat="1" x14ac:dyDescent="0.25"/>
    <row r="357" s="138" customFormat="1" x14ac:dyDescent="0.25"/>
    <row r="358" s="138" customFormat="1" x14ac:dyDescent="0.25"/>
    <row r="359" s="138" customFormat="1" x14ac:dyDescent="0.25"/>
    <row r="360" s="138" customFormat="1" x14ac:dyDescent="0.25"/>
    <row r="361" s="138" customFormat="1" x14ac:dyDescent="0.25"/>
    <row r="362" s="138" customFormat="1" x14ac:dyDescent="0.25"/>
    <row r="363" s="138" customFormat="1" x14ac:dyDescent="0.25"/>
    <row r="364" s="138" customFormat="1" x14ac:dyDescent="0.25"/>
    <row r="365" s="138" customFormat="1" x14ac:dyDescent="0.25"/>
    <row r="366" s="138" customFormat="1" x14ac:dyDescent="0.25"/>
    <row r="367" s="138" customFormat="1" x14ac:dyDescent="0.25"/>
    <row r="368" s="138" customFormat="1" x14ac:dyDescent="0.25"/>
    <row r="369" s="138" customFormat="1" x14ac:dyDescent="0.25"/>
    <row r="370" s="138" customFormat="1" x14ac:dyDescent="0.25"/>
    <row r="371" s="138" customFormat="1" x14ac:dyDescent="0.25"/>
    <row r="372" s="138" customFormat="1" x14ac:dyDescent="0.25"/>
    <row r="373" s="138" customFormat="1" x14ac:dyDescent="0.25"/>
    <row r="374" s="138" customFormat="1" x14ac:dyDescent="0.25"/>
    <row r="375" s="138" customFormat="1" x14ac:dyDescent="0.25"/>
    <row r="376" s="138" customFormat="1" x14ac:dyDescent="0.25"/>
    <row r="377" s="138" customFormat="1" x14ac:dyDescent="0.25"/>
    <row r="378" s="138" customFormat="1" x14ac:dyDescent="0.25"/>
    <row r="379" s="138" customFormat="1" x14ac:dyDescent="0.25"/>
    <row r="380" s="138" customFormat="1" x14ac:dyDescent="0.25"/>
    <row r="381" s="138" customFormat="1" x14ac:dyDescent="0.25"/>
    <row r="382" s="138" customFormat="1" x14ac:dyDescent="0.25"/>
    <row r="383" s="138" customFormat="1" x14ac:dyDescent="0.25"/>
    <row r="384" s="138" customFormat="1" x14ac:dyDescent="0.25"/>
    <row r="385" s="138" customFormat="1" x14ac:dyDescent="0.25"/>
    <row r="386" s="138" customFormat="1" x14ac:dyDescent="0.25"/>
    <row r="387" s="138" customFormat="1" x14ac:dyDescent="0.25"/>
    <row r="388" s="138" customFormat="1" x14ac:dyDescent="0.25"/>
    <row r="389" s="138" customFormat="1" x14ac:dyDescent="0.25"/>
    <row r="390" s="138" customFormat="1" x14ac:dyDescent="0.25"/>
    <row r="391" s="138" customFormat="1" x14ac:dyDescent="0.25"/>
    <row r="392" s="138" customFormat="1" x14ac:dyDescent="0.25"/>
    <row r="393" s="138" customFormat="1" x14ac:dyDescent="0.25"/>
    <row r="394" s="138" customFormat="1" x14ac:dyDescent="0.25"/>
    <row r="395" s="138" customFormat="1" x14ac:dyDescent="0.25"/>
    <row r="396" s="138" customFormat="1" x14ac:dyDescent="0.25"/>
    <row r="397" s="138" customFormat="1" x14ac:dyDescent="0.25"/>
    <row r="398" s="138" customFormat="1" x14ac:dyDescent="0.25"/>
    <row r="399" s="138" customFormat="1" x14ac:dyDescent="0.25"/>
    <row r="400" s="138" customFormat="1" x14ac:dyDescent="0.25"/>
    <row r="401" s="138" customFormat="1" x14ac:dyDescent="0.25"/>
    <row r="402" s="138" customFormat="1" x14ac:dyDescent="0.25"/>
    <row r="403" s="138" customFormat="1" x14ac:dyDescent="0.25"/>
    <row r="404" s="138" customFormat="1" x14ac:dyDescent="0.25"/>
    <row r="405" s="138" customFormat="1" x14ac:dyDescent="0.25"/>
    <row r="406" s="138" customFormat="1" x14ac:dyDescent="0.25"/>
    <row r="407" s="138" customFormat="1" x14ac:dyDescent="0.25"/>
    <row r="408" s="138" customFormat="1" x14ac:dyDescent="0.25"/>
    <row r="409" s="138" customFormat="1" x14ac:dyDescent="0.25"/>
    <row r="410" s="138" customFormat="1" x14ac:dyDescent="0.25"/>
    <row r="411" s="138" customFormat="1" x14ac:dyDescent="0.25"/>
    <row r="412" s="138" customFormat="1" x14ac:dyDescent="0.25"/>
    <row r="413" s="138" customFormat="1" x14ac:dyDescent="0.25"/>
    <row r="414" s="138" customFormat="1" x14ac:dyDescent="0.25"/>
    <row r="415" s="138" customFormat="1" x14ac:dyDescent="0.25"/>
    <row r="416" s="138" customFormat="1" x14ac:dyDescent="0.25"/>
    <row r="417" s="138" customFormat="1" x14ac:dyDescent="0.25"/>
    <row r="418" s="138" customFormat="1" x14ac:dyDescent="0.25"/>
    <row r="419" s="138" customFormat="1" x14ac:dyDescent="0.25"/>
    <row r="420" s="138" customFormat="1" x14ac:dyDescent="0.25"/>
    <row r="421" s="138" customFormat="1" x14ac:dyDescent="0.25"/>
    <row r="422" s="138" customFormat="1" x14ac:dyDescent="0.25"/>
    <row r="423" s="138" customFormat="1" x14ac:dyDescent="0.25"/>
    <row r="424" s="138" customFormat="1" x14ac:dyDescent="0.25"/>
    <row r="425" s="138" customFormat="1" x14ac:dyDescent="0.25"/>
    <row r="426" s="138" customFormat="1" x14ac:dyDescent="0.25"/>
    <row r="427" s="138" customFormat="1" x14ac:dyDescent="0.25"/>
    <row r="428" s="138" customFormat="1" x14ac:dyDescent="0.25"/>
    <row r="429" s="138" customFormat="1" x14ac:dyDescent="0.25"/>
    <row r="430" s="138" customFormat="1" x14ac:dyDescent="0.25"/>
    <row r="431" s="138" customFormat="1" x14ac:dyDescent="0.25"/>
    <row r="432" s="138" customFormat="1" x14ac:dyDescent="0.25"/>
    <row r="433" s="138" customFormat="1" x14ac:dyDescent="0.25"/>
    <row r="434" s="138" customFormat="1" x14ac:dyDescent="0.25"/>
    <row r="435" s="138" customFormat="1" x14ac:dyDescent="0.25"/>
    <row r="436" s="138" customFormat="1" x14ac:dyDescent="0.25"/>
    <row r="437" s="138" customFormat="1" x14ac:dyDescent="0.25"/>
    <row r="438" s="138" customFormat="1" x14ac:dyDescent="0.25"/>
    <row r="439" s="138" customFormat="1" x14ac:dyDescent="0.25"/>
    <row r="440" s="138" customFormat="1" x14ac:dyDescent="0.25"/>
    <row r="441" s="138" customFormat="1" x14ac:dyDescent="0.25"/>
    <row r="442" s="138" customFormat="1" x14ac:dyDescent="0.25"/>
    <row r="443" s="138" customFormat="1" x14ac:dyDescent="0.25"/>
    <row r="444" s="138" customFormat="1" x14ac:dyDescent="0.25"/>
    <row r="445" s="138" customFormat="1" x14ac:dyDescent="0.25"/>
    <row r="446" s="138" customFormat="1" x14ac:dyDescent="0.25"/>
    <row r="447" s="138" customFormat="1" x14ac:dyDescent="0.25"/>
    <row r="448" s="138" customFormat="1" x14ac:dyDescent="0.25"/>
    <row r="449" s="138" customFormat="1" x14ac:dyDescent="0.25"/>
    <row r="450" s="138" customFormat="1" x14ac:dyDescent="0.25"/>
    <row r="451" s="138" customFormat="1" x14ac:dyDescent="0.25"/>
    <row r="452" s="138" customFormat="1" x14ac:dyDescent="0.25"/>
    <row r="453" s="138" customFormat="1" x14ac:dyDescent="0.25"/>
    <row r="454" s="138" customFormat="1" x14ac:dyDescent="0.25"/>
    <row r="455" s="138" customFormat="1" x14ac:dyDescent="0.25"/>
    <row r="456" s="138" customFormat="1" x14ac:dyDescent="0.25"/>
    <row r="457" s="138" customFormat="1" x14ac:dyDescent="0.25"/>
    <row r="458" s="138" customFormat="1" x14ac:dyDescent="0.25"/>
    <row r="459" s="138" customFormat="1" x14ac:dyDescent="0.25"/>
    <row r="460" s="138" customFormat="1" x14ac:dyDescent="0.25"/>
    <row r="461" s="138" customFormat="1" x14ac:dyDescent="0.25"/>
    <row r="462" s="138" customFormat="1" x14ac:dyDescent="0.25"/>
    <row r="463" s="138" customFormat="1" x14ac:dyDescent="0.25"/>
    <row r="464" s="138" customFormat="1" x14ac:dyDescent="0.25"/>
    <row r="465" s="138" customFormat="1" x14ac:dyDescent="0.25"/>
    <row r="466" s="138" customFormat="1" x14ac:dyDescent="0.25"/>
    <row r="467" s="138" customFormat="1" x14ac:dyDescent="0.25"/>
    <row r="468" s="138" customFormat="1" x14ac:dyDescent="0.25"/>
    <row r="469" s="138" customFormat="1" x14ac:dyDescent="0.25"/>
    <row r="470" s="138" customFormat="1" x14ac:dyDescent="0.25"/>
    <row r="471" s="138" customFormat="1" x14ac:dyDescent="0.25"/>
    <row r="472" s="138" customFormat="1" x14ac:dyDescent="0.25"/>
    <row r="473" s="138" customFormat="1" x14ac:dyDescent="0.25"/>
    <row r="474" s="138" customFormat="1" x14ac:dyDescent="0.25"/>
    <row r="475" s="138" customFormat="1" x14ac:dyDescent="0.25"/>
    <row r="476" s="138" customFormat="1" x14ac:dyDescent="0.25"/>
    <row r="477" s="138" customFormat="1" x14ac:dyDescent="0.25"/>
    <row r="478" s="138" customFormat="1" x14ac:dyDescent="0.25"/>
    <row r="479" s="138" customFormat="1" x14ac:dyDescent="0.25"/>
    <row r="480" s="138" customFormat="1" x14ac:dyDescent="0.25"/>
    <row r="481" s="138" customFormat="1" x14ac:dyDescent="0.25"/>
    <row r="482" s="138" customFormat="1" x14ac:dyDescent="0.25"/>
    <row r="483" s="138" customFormat="1" x14ac:dyDescent="0.25"/>
    <row r="484" s="138" customFormat="1" x14ac:dyDescent="0.25"/>
    <row r="485" s="138" customFormat="1" x14ac:dyDescent="0.25"/>
    <row r="486" s="138" customFormat="1" x14ac:dyDescent="0.25"/>
    <row r="487" s="138" customFormat="1" x14ac:dyDescent="0.25"/>
    <row r="488" s="138" customFormat="1" x14ac:dyDescent="0.25"/>
    <row r="489" s="138" customFormat="1" x14ac:dyDescent="0.25"/>
    <row r="490" s="138" customFormat="1" x14ac:dyDescent="0.25"/>
    <row r="491" s="138" customFormat="1" x14ac:dyDescent="0.25"/>
    <row r="492" s="138" customFormat="1" x14ac:dyDescent="0.25"/>
    <row r="493" s="138" customFormat="1" x14ac:dyDescent="0.25"/>
    <row r="494" s="138" customFormat="1" x14ac:dyDescent="0.25"/>
    <row r="495" s="138" customFormat="1" x14ac:dyDescent="0.25"/>
    <row r="496" s="138" customFormat="1" x14ac:dyDescent="0.25"/>
    <row r="497" s="138" customFormat="1" x14ac:dyDescent="0.25"/>
    <row r="498" s="138" customFormat="1" x14ac:dyDescent="0.25"/>
    <row r="499" s="138" customFormat="1" x14ac:dyDescent="0.25"/>
    <row r="500" s="138" customFormat="1" x14ac:dyDescent="0.25"/>
    <row r="501" s="138" customFormat="1" x14ac:dyDescent="0.25"/>
    <row r="502" s="138" customFormat="1" x14ac:dyDescent="0.25"/>
    <row r="503" s="138" customFormat="1" x14ac:dyDescent="0.25"/>
    <row r="504" s="138" customFormat="1" x14ac:dyDescent="0.25"/>
    <row r="505" s="138" customFormat="1" x14ac:dyDescent="0.25"/>
    <row r="506" s="138" customFormat="1" x14ac:dyDescent="0.25"/>
    <row r="507" s="138" customFormat="1" x14ac:dyDescent="0.25"/>
    <row r="508" s="138" customFormat="1" x14ac:dyDescent="0.25"/>
    <row r="509" s="138" customFormat="1" x14ac:dyDescent="0.25"/>
    <row r="510" s="138" customFormat="1" x14ac:dyDescent="0.25"/>
    <row r="511" s="138" customFormat="1" x14ac:dyDescent="0.25"/>
    <row r="512" s="138" customFormat="1" x14ac:dyDescent="0.25"/>
    <row r="513" s="138" customFormat="1" x14ac:dyDescent="0.25"/>
    <row r="514" s="138" customFormat="1" x14ac:dyDescent="0.25"/>
    <row r="515" s="138" customFormat="1" x14ac:dyDescent="0.25"/>
    <row r="516" s="138" customFormat="1" x14ac:dyDescent="0.25"/>
    <row r="517" s="138" customFormat="1" x14ac:dyDescent="0.25"/>
    <row r="518" s="138" customFormat="1" x14ac:dyDescent="0.25"/>
    <row r="519" s="138" customFormat="1" x14ac:dyDescent="0.25"/>
    <row r="520" s="138" customFormat="1" x14ac:dyDescent="0.25"/>
    <row r="521" s="138" customFormat="1" x14ac:dyDescent="0.25"/>
    <row r="522" s="138" customFormat="1" x14ac:dyDescent="0.25"/>
    <row r="523" s="138" customFormat="1" x14ac:dyDescent="0.25"/>
    <row r="524" s="138" customFormat="1" x14ac:dyDescent="0.25"/>
    <row r="525" s="138" customFormat="1" x14ac:dyDescent="0.25"/>
    <row r="526" s="138" customFormat="1" x14ac:dyDescent="0.25"/>
    <row r="527" s="138" customFormat="1" x14ac:dyDescent="0.25"/>
    <row r="528" s="138" customFormat="1" x14ac:dyDescent="0.25"/>
    <row r="529" s="138" customFormat="1" x14ac:dyDescent="0.25"/>
    <row r="530" s="138" customFormat="1" x14ac:dyDescent="0.25"/>
    <row r="531" s="138" customFormat="1" x14ac:dyDescent="0.25"/>
    <row r="532" s="138" customFormat="1" x14ac:dyDescent="0.25"/>
    <row r="533" s="138" customFormat="1" x14ac:dyDescent="0.25"/>
    <row r="534" s="138" customFormat="1" x14ac:dyDescent="0.25"/>
    <row r="535" s="138" customFormat="1" x14ac:dyDescent="0.25"/>
    <row r="536" s="138" customFormat="1" x14ac:dyDescent="0.25"/>
    <row r="537" s="138" customFormat="1" x14ac:dyDescent="0.25"/>
    <row r="538" s="138" customFormat="1" x14ac:dyDescent="0.25"/>
    <row r="539" s="138" customFormat="1" x14ac:dyDescent="0.25"/>
    <row r="540" s="138" customFormat="1" x14ac:dyDescent="0.25"/>
    <row r="541" s="138" customFormat="1" x14ac:dyDescent="0.25"/>
    <row r="542" s="138" customFormat="1" x14ac:dyDescent="0.25"/>
    <row r="543" s="138" customFormat="1" x14ac:dyDescent="0.25"/>
    <row r="544" s="138" customFormat="1" x14ac:dyDescent="0.25"/>
    <row r="545" s="138" customFormat="1" x14ac:dyDescent="0.25"/>
    <row r="546" s="138" customFormat="1" x14ac:dyDescent="0.25"/>
    <row r="547" s="138" customFormat="1" x14ac:dyDescent="0.25"/>
    <row r="548" s="138" customFormat="1" x14ac:dyDescent="0.25"/>
    <row r="549" s="138" customFormat="1" x14ac:dyDescent="0.25"/>
    <row r="550" s="138" customFormat="1" x14ac:dyDescent="0.25"/>
    <row r="551" s="138" customFormat="1" x14ac:dyDescent="0.25"/>
    <row r="552" s="138" customFormat="1" x14ac:dyDescent="0.25"/>
    <row r="553" s="138" customFormat="1" x14ac:dyDescent="0.25"/>
    <row r="554" s="138" customFormat="1" x14ac:dyDescent="0.25"/>
    <row r="555" s="138" customFormat="1" x14ac:dyDescent="0.25"/>
    <row r="556" s="138" customFormat="1" x14ac:dyDescent="0.25"/>
    <row r="557" s="138" customFormat="1" x14ac:dyDescent="0.25"/>
    <row r="558" s="138" customFormat="1" x14ac:dyDescent="0.25"/>
    <row r="559" s="138" customFormat="1" x14ac:dyDescent="0.25"/>
    <row r="560" s="138" customFormat="1" x14ac:dyDescent="0.25"/>
    <row r="561" s="138" customFormat="1" x14ac:dyDescent="0.25"/>
    <row r="562" s="138" customFormat="1" x14ac:dyDescent="0.25"/>
    <row r="563" s="138" customFormat="1" x14ac:dyDescent="0.25"/>
    <row r="564" s="138" customFormat="1" x14ac:dyDescent="0.25"/>
    <row r="565" s="138" customFormat="1" x14ac:dyDescent="0.25"/>
    <row r="566" s="138" customFormat="1" x14ac:dyDescent="0.25"/>
    <row r="567" s="138" customFormat="1" x14ac:dyDescent="0.25"/>
    <row r="568" s="138" customFormat="1" x14ac:dyDescent="0.25"/>
    <row r="569" s="138" customFormat="1" x14ac:dyDescent="0.25"/>
    <row r="570" s="138" customFormat="1" x14ac:dyDescent="0.25"/>
    <row r="571" s="138" customFormat="1" x14ac:dyDescent="0.25"/>
    <row r="572" s="138" customFormat="1" x14ac:dyDescent="0.25"/>
    <row r="573" s="138" customFormat="1" x14ac:dyDescent="0.25"/>
    <row r="574" s="138" customFormat="1" x14ac:dyDescent="0.25"/>
    <row r="575" s="138" customFormat="1" x14ac:dyDescent="0.25"/>
    <row r="576" s="138" customFormat="1" x14ac:dyDescent="0.25"/>
    <row r="577" s="138" customFormat="1" x14ac:dyDescent="0.25"/>
    <row r="578" s="138" customFormat="1" x14ac:dyDescent="0.25"/>
    <row r="579" s="138" customFormat="1" x14ac:dyDescent="0.25"/>
    <row r="580" s="138" customFormat="1" x14ac:dyDescent="0.25"/>
    <row r="581" s="138" customFormat="1" x14ac:dyDescent="0.25"/>
    <row r="582" s="138" customFormat="1" x14ac:dyDescent="0.25"/>
    <row r="583" s="138" customFormat="1" x14ac:dyDescent="0.25"/>
    <row r="584" s="138" customFormat="1" x14ac:dyDescent="0.25"/>
    <row r="585" s="138" customFormat="1" x14ac:dyDescent="0.25"/>
    <row r="586" s="138" customFormat="1" x14ac:dyDescent="0.25"/>
    <row r="587" s="138" customFormat="1" x14ac:dyDescent="0.25"/>
    <row r="588" s="138" customFormat="1" x14ac:dyDescent="0.25"/>
    <row r="589" s="138" customFormat="1" x14ac:dyDescent="0.25"/>
    <row r="590" s="138" customFormat="1" x14ac:dyDescent="0.25"/>
    <row r="591" s="138" customFormat="1" x14ac:dyDescent="0.25"/>
    <row r="592" s="138" customFormat="1" x14ac:dyDescent="0.25"/>
    <row r="593" s="138" customFormat="1" x14ac:dyDescent="0.25"/>
    <row r="594" s="138" customFormat="1" x14ac:dyDescent="0.25"/>
    <row r="595" s="138" customFormat="1" x14ac:dyDescent="0.25"/>
    <row r="596" s="138" customFormat="1" x14ac:dyDescent="0.25"/>
    <row r="597" s="138" customFormat="1" x14ac:dyDescent="0.25"/>
    <row r="598" s="138" customFormat="1" x14ac:dyDescent="0.25"/>
    <row r="599" s="138" customFormat="1" x14ac:dyDescent="0.25"/>
    <row r="600" s="138" customFormat="1" x14ac:dyDescent="0.25"/>
    <row r="601" s="138" customFormat="1" x14ac:dyDescent="0.25"/>
    <row r="602" s="138" customFormat="1" x14ac:dyDescent="0.25"/>
    <row r="603" s="138" customFormat="1" x14ac:dyDescent="0.25"/>
    <row r="604" s="138" customFormat="1" x14ac:dyDescent="0.25"/>
    <row r="605" s="138" customFormat="1" x14ac:dyDescent="0.25"/>
    <row r="606" s="138" customFormat="1" x14ac:dyDescent="0.25"/>
    <row r="607" s="138" customFormat="1" x14ac:dyDescent="0.25"/>
    <row r="608" s="138" customFormat="1" x14ac:dyDescent="0.25"/>
    <row r="609" s="138" customFormat="1" x14ac:dyDescent="0.25"/>
    <row r="610" s="138" customFormat="1" x14ac:dyDescent="0.25"/>
    <row r="611" s="138" customFormat="1" x14ac:dyDescent="0.25"/>
    <row r="612" s="138" customFormat="1" x14ac:dyDescent="0.25"/>
    <row r="613" s="138" customFormat="1" x14ac:dyDescent="0.25"/>
    <row r="614" s="138" customFormat="1" x14ac:dyDescent="0.25"/>
    <row r="615" s="138" customFormat="1" x14ac:dyDescent="0.25"/>
    <row r="616" s="138" customFormat="1" x14ac:dyDescent="0.25"/>
    <row r="617" s="138" customFormat="1" x14ac:dyDescent="0.25"/>
    <row r="618" s="138" customFormat="1" x14ac:dyDescent="0.25"/>
    <row r="619" s="138" customFormat="1" x14ac:dyDescent="0.25"/>
    <row r="620" s="138" customFormat="1" x14ac:dyDescent="0.25"/>
    <row r="621" s="138" customFormat="1" x14ac:dyDescent="0.25"/>
    <row r="622" s="138" customFormat="1" x14ac:dyDescent="0.25"/>
    <row r="623" s="138" customFormat="1" x14ac:dyDescent="0.25"/>
    <row r="624" s="138" customFormat="1" x14ac:dyDescent="0.25"/>
    <row r="625" s="138" customFormat="1" x14ac:dyDescent="0.25"/>
    <row r="626" s="138" customFormat="1" x14ac:dyDescent="0.25"/>
    <row r="627" s="138" customFormat="1" x14ac:dyDescent="0.25"/>
    <row r="628" s="138" customFormat="1" x14ac:dyDescent="0.25"/>
    <row r="629" s="138" customFormat="1" x14ac:dyDescent="0.25"/>
    <row r="630" s="138" customFormat="1" x14ac:dyDescent="0.25"/>
    <row r="631" s="138" customFormat="1" x14ac:dyDescent="0.25"/>
    <row r="632" s="138" customFormat="1" x14ac:dyDescent="0.25"/>
    <row r="633" s="138" customFormat="1" x14ac:dyDescent="0.25"/>
    <row r="634" s="138" customFormat="1" x14ac:dyDescent="0.25"/>
    <row r="635" s="138" customFormat="1" x14ac:dyDescent="0.25"/>
    <row r="636" s="138" customFormat="1" x14ac:dyDescent="0.25"/>
    <row r="637" s="138" customFormat="1" x14ac:dyDescent="0.25"/>
    <row r="638" s="138" customFormat="1" x14ac:dyDescent="0.25"/>
    <row r="639" s="138" customFormat="1" x14ac:dyDescent="0.25"/>
    <row r="640" s="138" customFormat="1" x14ac:dyDescent="0.25"/>
    <row r="641" s="138" customFormat="1" x14ac:dyDescent="0.25"/>
    <row r="642" s="138" customFormat="1" x14ac:dyDescent="0.25"/>
    <row r="643" s="138" customFormat="1" x14ac:dyDescent="0.25"/>
    <row r="644" s="138" customFormat="1" x14ac:dyDescent="0.25"/>
    <row r="645" s="138" customFormat="1" x14ac:dyDescent="0.25"/>
    <row r="646" s="138" customFormat="1" x14ac:dyDescent="0.25"/>
    <row r="647" s="138" customFormat="1" x14ac:dyDescent="0.25"/>
    <row r="648" s="138" customFormat="1" x14ac:dyDescent="0.25"/>
    <row r="649" s="138" customFormat="1" x14ac:dyDescent="0.25"/>
    <row r="650" s="138" customFormat="1" x14ac:dyDescent="0.25"/>
    <row r="651" s="138" customFormat="1" x14ac:dyDescent="0.25"/>
    <row r="652" s="138" customFormat="1" x14ac:dyDescent="0.25"/>
    <row r="653" s="138" customFormat="1" x14ac:dyDescent="0.25"/>
    <row r="654" s="138" customFormat="1" x14ac:dyDescent="0.25"/>
    <row r="655" s="138" customFormat="1" x14ac:dyDescent="0.25"/>
    <row r="656" s="138" customFormat="1" x14ac:dyDescent="0.25"/>
    <row r="657" s="138" customFormat="1" x14ac:dyDescent="0.25"/>
    <row r="658" s="138" customFormat="1" x14ac:dyDescent="0.25"/>
    <row r="659" s="138" customFormat="1" x14ac:dyDescent="0.25"/>
    <row r="660" s="138" customFormat="1" x14ac:dyDescent="0.25"/>
    <row r="661" s="138" customFormat="1" x14ac:dyDescent="0.25"/>
    <row r="662" s="138" customFormat="1" x14ac:dyDescent="0.25"/>
    <row r="663" s="138" customFormat="1" x14ac:dyDescent="0.25"/>
    <row r="664" s="138" customFormat="1" x14ac:dyDescent="0.25"/>
    <row r="665" s="138" customFormat="1" x14ac:dyDescent="0.25"/>
    <row r="666" s="138" customFormat="1" x14ac:dyDescent="0.25"/>
    <row r="667" s="138" customFormat="1" x14ac:dyDescent="0.25"/>
    <row r="668" s="138" customFormat="1" x14ac:dyDescent="0.25"/>
    <row r="669" s="138" customFormat="1" x14ac:dyDescent="0.25"/>
    <row r="670" s="138" customFormat="1" x14ac:dyDescent="0.25"/>
    <row r="671" s="138" customFormat="1" x14ac:dyDescent="0.25"/>
    <row r="672" s="138" customFormat="1" x14ac:dyDescent="0.25"/>
    <row r="673" s="138" customFormat="1" x14ac:dyDescent="0.25"/>
    <row r="674" s="138" customFormat="1" x14ac:dyDescent="0.25"/>
    <row r="675" s="138" customFormat="1" x14ac:dyDescent="0.25"/>
    <row r="676" s="138" customFormat="1" x14ac:dyDescent="0.25"/>
    <row r="677" s="138" customFormat="1" x14ac:dyDescent="0.25"/>
    <row r="678" s="138" customFormat="1" x14ac:dyDescent="0.25"/>
    <row r="679" s="138" customFormat="1" x14ac:dyDescent="0.25"/>
    <row r="680" s="138" customFormat="1" x14ac:dyDescent="0.25"/>
    <row r="681" s="138" customFormat="1" x14ac:dyDescent="0.25"/>
    <row r="682" s="138" customFormat="1" x14ac:dyDescent="0.25"/>
    <row r="683" s="138" customFormat="1" x14ac:dyDescent="0.25"/>
    <row r="684" s="138" customFormat="1" x14ac:dyDescent="0.25"/>
    <row r="685" s="138" customFormat="1" x14ac:dyDescent="0.25"/>
    <row r="686" s="138" customFormat="1" x14ac:dyDescent="0.25"/>
    <row r="687" s="138" customFormat="1" x14ac:dyDescent="0.25"/>
    <row r="688" s="138" customFormat="1" x14ac:dyDescent="0.25"/>
    <row r="689" s="138" customFormat="1" x14ac:dyDescent="0.25"/>
    <row r="690" s="138" customFormat="1" x14ac:dyDescent="0.25"/>
    <row r="691" s="138" customFormat="1" x14ac:dyDescent="0.25"/>
    <row r="692" s="138" customFormat="1" x14ac:dyDescent="0.25"/>
    <row r="693" s="138" customFormat="1" x14ac:dyDescent="0.25"/>
    <row r="694" s="138" customFormat="1" x14ac:dyDescent="0.25"/>
    <row r="695" s="138" customFormat="1" x14ac:dyDescent="0.25"/>
    <row r="696" s="138" customFormat="1" x14ac:dyDescent="0.25"/>
    <row r="697" s="138" customFormat="1" x14ac:dyDescent="0.25"/>
    <row r="698" s="138" customFormat="1" x14ac:dyDescent="0.25"/>
    <row r="699" s="138" customFormat="1" x14ac:dyDescent="0.25"/>
    <row r="700" s="138" customFormat="1" x14ac:dyDescent="0.25"/>
    <row r="701" s="138" customFormat="1" x14ac:dyDescent="0.25"/>
    <row r="702" s="138" customFormat="1" x14ac:dyDescent="0.25"/>
    <row r="703" s="138" customFormat="1" x14ac:dyDescent="0.25"/>
    <row r="704" s="138" customFormat="1" x14ac:dyDescent="0.25"/>
    <row r="705" s="138" customFormat="1" x14ac:dyDescent="0.25"/>
    <row r="706" s="138" customFormat="1" x14ac:dyDescent="0.25"/>
    <row r="707" s="138" customFormat="1" x14ac:dyDescent="0.25"/>
    <row r="708" s="138" customFormat="1" x14ac:dyDescent="0.25"/>
    <row r="709" s="138" customFormat="1" x14ac:dyDescent="0.25"/>
    <row r="710" s="138" customFormat="1" x14ac:dyDescent="0.25"/>
    <row r="711" s="138" customFormat="1" x14ac:dyDescent="0.25"/>
    <row r="712" s="138" customFormat="1" x14ac:dyDescent="0.25"/>
    <row r="713" s="138" customFormat="1" x14ac:dyDescent="0.25"/>
    <row r="714" s="138" customFormat="1" x14ac:dyDescent="0.25"/>
    <row r="715" s="138" customFormat="1" x14ac:dyDescent="0.25"/>
    <row r="716" s="138" customFormat="1" x14ac:dyDescent="0.25"/>
    <row r="717" s="138" customFormat="1" x14ac:dyDescent="0.25"/>
    <row r="718" s="138" customFormat="1" x14ac:dyDescent="0.25"/>
    <row r="719" s="138" customFormat="1" x14ac:dyDescent="0.25"/>
    <row r="720" s="138" customFormat="1" x14ac:dyDescent="0.25"/>
    <row r="721" s="138" customFormat="1" x14ac:dyDescent="0.25"/>
    <row r="722" s="138" customFormat="1" x14ac:dyDescent="0.25"/>
    <row r="723" s="138" customFormat="1" x14ac:dyDescent="0.25"/>
    <row r="724" s="138" customFormat="1" x14ac:dyDescent="0.25"/>
    <row r="725" s="138" customFormat="1" x14ac:dyDescent="0.25"/>
    <row r="726" s="138" customFormat="1" x14ac:dyDescent="0.25"/>
    <row r="727" s="138" customFormat="1" x14ac:dyDescent="0.25"/>
    <row r="728" s="138" customFormat="1" x14ac:dyDescent="0.25"/>
    <row r="729" s="138" customFormat="1" x14ac:dyDescent="0.25"/>
    <row r="730" s="138" customFormat="1" x14ac:dyDescent="0.25"/>
    <row r="731" s="138" customFormat="1" x14ac:dyDescent="0.25"/>
    <row r="732" s="138" customFormat="1" x14ac:dyDescent="0.25"/>
    <row r="733" s="138" customFormat="1" x14ac:dyDescent="0.25"/>
    <row r="734" s="138" customFormat="1" x14ac:dyDescent="0.25"/>
    <row r="735" s="138" customFormat="1" x14ac:dyDescent="0.25"/>
    <row r="736" s="138" customFormat="1" x14ac:dyDescent="0.25"/>
    <row r="737" s="138" customFormat="1" x14ac:dyDescent="0.25"/>
    <row r="738" s="138" customFormat="1" x14ac:dyDescent="0.25"/>
    <row r="739" s="138" customFormat="1" x14ac:dyDescent="0.25"/>
    <row r="740" s="138" customFormat="1" x14ac:dyDescent="0.25"/>
    <row r="741" s="138" customFormat="1" x14ac:dyDescent="0.25"/>
    <row r="742" s="138" customFormat="1" x14ac:dyDescent="0.25"/>
    <row r="743" s="138" customFormat="1" x14ac:dyDescent="0.25"/>
    <row r="744" s="138" customFormat="1" x14ac:dyDescent="0.25"/>
    <row r="745" s="138" customFormat="1" x14ac:dyDescent="0.25"/>
    <row r="746" s="138" customFormat="1" x14ac:dyDescent="0.25"/>
    <row r="747" s="138" customFormat="1" x14ac:dyDescent="0.25"/>
    <row r="748" s="138" customFormat="1" x14ac:dyDescent="0.25"/>
    <row r="749" s="138" customFormat="1" x14ac:dyDescent="0.25"/>
    <row r="750" s="138" customFormat="1" x14ac:dyDescent="0.25"/>
    <row r="751" s="138" customFormat="1" x14ac:dyDescent="0.25"/>
    <row r="752" s="138" customFormat="1" x14ac:dyDescent="0.25"/>
    <row r="753" s="138" customFormat="1" x14ac:dyDescent="0.25"/>
    <row r="754" s="138" customFormat="1" x14ac:dyDescent="0.25"/>
    <row r="755" s="138" customFormat="1" x14ac:dyDescent="0.25"/>
    <row r="756" s="138" customFormat="1" x14ac:dyDescent="0.25"/>
    <row r="757" s="138" customFormat="1" x14ac:dyDescent="0.25"/>
    <row r="758" s="138" customFormat="1" x14ac:dyDescent="0.25"/>
    <row r="759" s="138" customFormat="1" x14ac:dyDescent="0.25"/>
    <row r="760" s="138" customFormat="1" x14ac:dyDescent="0.25"/>
    <row r="761" s="138" customFormat="1" x14ac:dyDescent="0.25"/>
    <row r="762" s="138" customFormat="1" x14ac:dyDescent="0.25"/>
    <row r="763" s="138" customFormat="1" x14ac:dyDescent="0.25"/>
    <row r="764" s="138" customFormat="1" x14ac:dyDescent="0.25"/>
    <row r="765" s="138" customFormat="1" x14ac:dyDescent="0.25"/>
    <row r="766" s="138" customFormat="1" x14ac:dyDescent="0.25"/>
    <row r="767" s="138" customFormat="1" x14ac:dyDescent="0.25"/>
    <row r="768" s="138" customFormat="1" x14ac:dyDescent="0.25"/>
    <row r="769" s="138" customFormat="1" x14ac:dyDescent="0.25"/>
    <row r="770" s="138" customFormat="1" x14ac:dyDescent="0.25"/>
    <row r="771" s="138" customFormat="1" x14ac:dyDescent="0.25"/>
    <row r="772" s="138" customFormat="1" x14ac:dyDescent="0.25"/>
    <row r="773" s="138" customFormat="1" x14ac:dyDescent="0.25"/>
    <row r="774" s="138" customFormat="1" x14ac:dyDescent="0.25"/>
    <row r="775" s="138" customFormat="1" x14ac:dyDescent="0.25"/>
    <row r="776" s="138" customFormat="1" x14ac:dyDescent="0.25"/>
    <row r="777" s="138" customFormat="1" x14ac:dyDescent="0.25"/>
    <row r="778" s="138" customFormat="1" x14ac:dyDescent="0.25"/>
    <row r="779" s="138" customFormat="1" x14ac:dyDescent="0.25"/>
    <row r="780" s="138" customFormat="1" x14ac:dyDescent="0.25"/>
    <row r="781" s="138" customFormat="1" x14ac:dyDescent="0.25"/>
    <row r="782" s="138" customFormat="1" x14ac:dyDescent="0.25"/>
    <row r="783" s="138" customFormat="1" x14ac:dyDescent="0.25"/>
    <row r="784" s="138" customFormat="1" x14ac:dyDescent="0.25"/>
    <row r="785" s="138" customFormat="1" x14ac:dyDescent="0.25"/>
    <row r="786" s="138" customFormat="1" x14ac:dyDescent="0.25"/>
    <row r="787" s="138" customFormat="1" x14ac:dyDescent="0.25"/>
    <row r="788" s="138" customFormat="1" x14ac:dyDescent="0.25"/>
    <row r="789" s="138" customFormat="1" x14ac:dyDescent="0.25"/>
    <row r="790" s="138" customFormat="1" x14ac:dyDescent="0.25"/>
    <row r="791" s="138" customFormat="1" x14ac:dyDescent="0.25"/>
    <row r="792" s="138" customFormat="1" x14ac:dyDescent="0.25"/>
    <row r="793" s="138" customFormat="1" x14ac:dyDescent="0.25"/>
    <row r="794" s="138" customFormat="1" x14ac:dyDescent="0.25"/>
    <row r="795" s="138" customFormat="1" x14ac:dyDescent="0.25"/>
    <row r="796" s="138" customFormat="1" x14ac:dyDescent="0.25"/>
    <row r="797" s="138" customFormat="1" x14ac:dyDescent="0.25"/>
    <row r="798" s="138" customFormat="1" x14ac:dyDescent="0.25"/>
    <row r="799" s="138" customFormat="1" x14ac:dyDescent="0.25"/>
    <row r="800" s="138" customFormat="1" x14ac:dyDescent="0.25"/>
    <row r="801" s="138" customFormat="1" x14ac:dyDescent="0.25"/>
    <row r="802" s="138" customFormat="1" x14ac:dyDescent="0.25"/>
    <row r="803" s="138" customFormat="1" x14ac:dyDescent="0.25"/>
    <row r="804" s="138" customFormat="1" x14ac:dyDescent="0.25"/>
    <row r="805" s="138" customFormat="1" x14ac:dyDescent="0.25"/>
    <row r="806" s="138" customFormat="1" x14ac:dyDescent="0.25"/>
    <row r="807" s="138" customFormat="1" x14ac:dyDescent="0.25"/>
    <row r="808" s="138" customFormat="1" x14ac:dyDescent="0.25"/>
    <row r="809" s="138" customFormat="1" x14ac:dyDescent="0.25"/>
    <row r="810" s="138" customFormat="1" x14ac:dyDescent="0.25"/>
    <row r="811" s="138" customFormat="1" x14ac:dyDescent="0.25"/>
    <row r="812" s="138" customFormat="1" x14ac:dyDescent="0.25"/>
    <row r="813" s="138" customFormat="1" x14ac:dyDescent="0.25"/>
    <row r="814" s="138" customFormat="1" x14ac:dyDescent="0.25"/>
    <row r="815" s="138" customFormat="1" x14ac:dyDescent="0.25"/>
    <row r="816" s="138" customFormat="1" x14ac:dyDescent="0.25"/>
    <row r="817" s="138" customFormat="1" x14ac:dyDescent="0.25"/>
    <row r="818" s="138" customFormat="1" x14ac:dyDescent="0.25"/>
    <row r="819" s="138" customFormat="1" x14ac:dyDescent="0.25"/>
    <row r="820" s="138" customFormat="1" x14ac:dyDescent="0.25"/>
    <row r="821" s="138" customFormat="1" x14ac:dyDescent="0.25"/>
    <row r="822" s="138" customFormat="1" x14ac:dyDescent="0.25"/>
    <row r="823" s="138" customFormat="1" x14ac:dyDescent="0.25"/>
    <row r="824" s="138" customFormat="1" x14ac:dyDescent="0.25"/>
    <row r="825" s="138" customFormat="1" x14ac:dyDescent="0.25"/>
    <row r="826" s="138" customFormat="1" x14ac:dyDescent="0.25"/>
    <row r="827" s="138" customFormat="1" x14ac:dyDescent="0.25"/>
    <row r="828" s="138" customFormat="1" x14ac:dyDescent="0.25"/>
    <row r="829" s="138" customFormat="1" x14ac:dyDescent="0.25"/>
    <row r="830" s="138" customFormat="1" x14ac:dyDescent="0.25"/>
    <row r="831" s="138" customFormat="1" x14ac:dyDescent="0.25"/>
    <row r="832" s="138" customFormat="1" x14ac:dyDescent="0.25"/>
    <row r="833" s="138" customFormat="1" x14ac:dyDescent="0.25"/>
    <row r="834" s="138" customFormat="1" x14ac:dyDescent="0.25"/>
    <row r="835" s="138" customFormat="1" x14ac:dyDescent="0.25"/>
    <row r="836" s="138" customFormat="1" x14ac:dyDescent="0.25"/>
    <row r="837" s="138" customFormat="1" x14ac:dyDescent="0.25"/>
    <row r="838" s="138" customFormat="1" x14ac:dyDescent="0.25"/>
    <row r="839" s="138" customFormat="1" x14ac:dyDescent="0.25"/>
    <row r="840" s="138" customFormat="1" x14ac:dyDescent="0.25"/>
    <row r="841" s="138" customFormat="1" x14ac:dyDescent="0.25"/>
    <row r="842" s="138" customFormat="1" x14ac:dyDescent="0.25"/>
    <row r="843" s="138" customFormat="1" x14ac:dyDescent="0.25"/>
    <row r="844" s="138" customFormat="1" x14ac:dyDescent="0.25"/>
    <row r="845" s="138" customFormat="1" x14ac:dyDescent="0.25"/>
    <row r="846" s="138" customFormat="1" x14ac:dyDescent="0.25"/>
    <row r="847" s="138" customFormat="1" x14ac:dyDescent="0.25"/>
    <row r="848" s="138" customFormat="1" x14ac:dyDescent="0.25"/>
    <row r="849" s="138" customFormat="1" x14ac:dyDescent="0.25"/>
    <row r="850" s="138" customFormat="1" x14ac:dyDescent="0.25"/>
    <row r="851" s="138" customFormat="1" x14ac:dyDescent="0.25"/>
    <row r="852" s="138" customFormat="1" x14ac:dyDescent="0.25"/>
    <row r="853" s="138" customFormat="1" x14ac:dyDescent="0.25"/>
    <row r="854" s="138" customFormat="1" x14ac:dyDescent="0.25"/>
    <row r="855" s="138" customFormat="1" x14ac:dyDescent="0.25"/>
    <row r="856" s="138" customFormat="1" x14ac:dyDescent="0.25"/>
    <row r="857" s="138" customFormat="1" x14ac:dyDescent="0.25"/>
    <row r="858" s="138" customFormat="1" x14ac:dyDescent="0.25"/>
    <row r="859" s="138" customFormat="1" x14ac:dyDescent="0.25"/>
    <row r="860" s="138" customFormat="1" x14ac:dyDescent="0.25"/>
    <row r="861" s="138" customFormat="1" x14ac:dyDescent="0.25"/>
    <row r="862" s="138" customFormat="1" x14ac:dyDescent="0.25"/>
    <row r="863" s="138" customFormat="1" x14ac:dyDescent="0.25"/>
    <row r="864" s="138" customFormat="1" x14ac:dyDescent="0.25"/>
    <row r="865" s="138" customFormat="1" x14ac:dyDescent="0.25"/>
    <row r="866" s="138" customFormat="1" x14ac:dyDescent="0.25"/>
    <row r="867" s="138" customFormat="1" x14ac:dyDescent="0.25"/>
    <row r="868" s="138" customFormat="1" x14ac:dyDescent="0.25"/>
    <row r="869" s="138" customFormat="1" x14ac:dyDescent="0.25"/>
    <row r="870" s="138" customFormat="1" x14ac:dyDescent="0.25"/>
    <row r="871" s="138" customFormat="1" x14ac:dyDescent="0.25"/>
    <row r="872" s="138" customFormat="1" x14ac:dyDescent="0.25"/>
    <row r="873" s="138" customFormat="1" x14ac:dyDescent="0.25"/>
    <row r="874" s="138" customFormat="1" x14ac:dyDescent="0.25"/>
    <row r="875" s="138" customFormat="1" x14ac:dyDescent="0.25"/>
    <row r="876" s="138" customFormat="1" x14ac:dyDescent="0.25"/>
    <row r="877" s="138" customFormat="1" x14ac:dyDescent="0.25"/>
    <row r="878" s="138" customFormat="1" x14ac:dyDescent="0.25"/>
    <row r="879" s="138" customFormat="1" x14ac:dyDescent="0.25"/>
    <row r="880" s="138" customFormat="1" x14ac:dyDescent="0.25"/>
    <row r="881" s="138" customFormat="1" x14ac:dyDescent="0.25"/>
    <row r="882" s="138" customFormat="1" x14ac:dyDescent="0.25"/>
    <row r="883" s="138" customFormat="1" x14ac:dyDescent="0.25"/>
    <row r="884" s="138" customFormat="1" x14ac:dyDescent="0.25"/>
    <row r="885" s="138" customFormat="1" x14ac:dyDescent="0.25"/>
    <row r="886" s="138" customFormat="1" x14ac:dyDescent="0.25"/>
    <row r="887" s="138" customFormat="1" x14ac:dyDescent="0.25"/>
    <row r="888" s="138" customFormat="1" x14ac:dyDescent="0.25"/>
    <row r="889" s="138" customFormat="1" x14ac:dyDescent="0.25"/>
    <row r="890" s="138" customFormat="1" x14ac:dyDescent="0.25"/>
    <row r="891" s="138" customFormat="1" x14ac:dyDescent="0.25"/>
    <row r="892" s="138" customFormat="1" x14ac:dyDescent="0.25"/>
    <row r="893" s="138" customFormat="1" x14ac:dyDescent="0.25"/>
    <row r="894" s="138" customFormat="1" x14ac:dyDescent="0.25"/>
    <row r="895" s="138" customFormat="1" x14ac:dyDescent="0.25"/>
    <row r="896" s="138" customFormat="1" x14ac:dyDescent="0.25"/>
    <row r="897" s="138" customFormat="1" x14ac:dyDescent="0.25"/>
    <row r="898" s="138" customFormat="1" x14ac:dyDescent="0.25"/>
    <row r="899" s="138" customFormat="1" x14ac:dyDescent="0.25"/>
    <row r="900" s="138" customFormat="1" x14ac:dyDescent="0.25"/>
    <row r="901" s="138" customFormat="1" x14ac:dyDescent="0.25"/>
    <row r="902" s="138" customFormat="1" x14ac:dyDescent="0.25"/>
    <row r="903" s="138" customFormat="1" x14ac:dyDescent="0.25"/>
    <row r="904" s="138" customFormat="1" x14ac:dyDescent="0.25"/>
    <row r="905" s="138" customFormat="1" x14ac:dyDescent="0.25"/>
    <row r="906" s="138" customFormat="1" x14ac:dyDescent="0.25"/>
    <row r="907" s="138" customFormat="1" x14ac:dyDescent="0.25"/>
    <row r="908" s="138" customFormat="1" x14ac:dyDescent="0.25"/>
    <row r="909" s="138" customFormat="1" x14ac:dyDescent="0.25"/>
    <row r="910" s="138" customFormat="1" x14ac:dyDescent="0.25"/>
    <row r="911" s="138" customFormat="1" x14ac:dyDescent="0.25"/>
    <row r="912" s="138" customFormat="1" x14ac:dyDescent="0.25"/>
    <row r="913" s="138" customFormat="1" x14ac:dyDescent="0.25"/>
    <row r="914" s="138" customFormat="1" x14ac:dyDescent="0.25"/>
    <row r="915" s="138" customFormat="1" x14ac:dyDescent="0.25"/>
    <row r="916" s="138" customFormat="1" x14ac:dyDescent="0.25"/>
    <row r="917" s="138" customFormat="1" x14ac:dyDescent="0.25"/>
    <row r="918" s="138" customFormat="1" x14ac:dyDescent="0.25"/>
    <row r="919" s="138" customFormat="1" x14ac:dyDescent="0.25"/>
    <row r="920" s="138" customFormat="1" x14ac:dyDescent="0.25"/>
    <row r="921" s="138" customFormat="1" x14ac:dyDescent="0.25"/>
    <row r="922" s="138" customFormat="1" x14ac:dyDescent="0.25"/>
    <row r="923" s="138" customFormat="1" x14ac:dyDescent="0.25"/>
    <row r="924" s="138" customFormat="1" x14ac:dyDescent="0.25"/>
    <row r="925" s="138" customFormat="1" x14ac:dyDescent="0.25"/>
    <row r="926" s="138" customFormat="1" x14ac:dyDescent="0.25"/>
    <row r="927" s="138" customFormat="1" x14ac:dyDescent="0.25"/>
    <row r="928" s="138" customFormat="1" x14ac:dyDescent="0.25"/>
    <row r="929" s="138" customFormat="1" x14ac:dyDescent="0.25"/>
    <row r="930" s="138" customFormat="1" x14ac:dyDescent="0.25"/>
    <row r="931" s="138" customFormat="1" x14ac:dyDescent="0.25"/>
    <row r="932" s="138" customFormat="1" x14ac:dyDescent="0.25"/>
    <row r="933" s="138" customFormat="1" x14ac:dyDescent="0.25"/>
    <row r="934" s="138" customFormat="1" x14ac:dyDescent="0.25"/>
    <row r="935" s="138" customFormat="1" x14ac:dyDescent="0.25"/>
    <row r="936" s="138" customFormat="1" x14ac:dyDescent="0.25"/>
    <row r="937" s="138" customFormat="1" x14ac:dyDescent="0.25"/>
    <row r="938" s="138" customFormat="1" x14ac:dyDescent="0.25"/>
    <row r="939" s="138" customFormat="1" x14ac:dyDescent="0.25"/>
    <row r="940" s="138" customFormat="1" x14ac:dyDescent="0.25"/>
    <row r="941" s="138" customFormat="1" x14ac:dyDescent="0.25"/>
    <row r="942" s="138" customFormat="1" x14ac:dyDescent="0.25"/>
    <row r="943" s="138" customFormat="1" x14ac:dyDescent="0.25"/>
    <row r="944" s="138" customFormat="1" x14ac:dyDescent="0.25"/>
    <row r="945" s="138" customFormat="1" x14ac:dyDescent="0.25"/>
    <row r="946" s="138" customFormat="1" x14ac:dyDescent="0.25"/>
    <row r="947" s="138" customFormat="1" x14ac:dyDescent="0.25"/>
    <row r="948" s="138" customFormat="1" x14ac:dyDescent="0.25"/>
    <row r="949" s="138" customFormat="1" x14ac:dyDescent="0.25"/>
    <row r="950" s="138" customFormat="1" x14ac:dyDescent="0.25"/>
    <row r="951" s="138" customFormat="1" x14ac:dyDescent="0.25"/>
    <row r="952" s="138" customFormat="1" x14ac:dyDescent="0.25"/>
    <row r="953" s="138" customFormat="1" x14ac:dyDescent="0.25"/>
    <row r="954" s="138" customFormat="1" x14ac:dyDescent="0.25"/>
    <row r="955" s="138" customFormat="1" x14ac:dyDescent="0.25"/>
    <row r="956" s="138" customFormat="1" x14ac:dyDescent="0.25"/>
    <row r="957" s="138" customFormat="1" x14ac:dyDescent="0.25"/>
    <row r="958" s="138" customFormat="1" x14ac:dyDescent="0.25"/>
    <row r="959" s="138" customFormat="1" x14ac:dyDescent="0.25"/>
    <row r="960" s="138" customFormat="1" x14ac:dyDescent="0.25"/>
    <row r="961" s="138" customFormat="1" x14ac:dyDescent="0.25"/>
    <row r="962" s="138" customFormat="1" x14ac:dyDescent="0.25"/>
    <row r="963" s="138" customFormat="1" x14ac:dyDescent="0.25"/>
    <row r="964" s="138" customFormat="1" x14ac:dyDescent="0.25"/>
    <row r="965" s="138" customFormat="1" x14ac:dyDescent="0.25"/>
    <row r="966" s="138" customFormat="1" x14ac:dyDescent="0.25"/>
    <row r="967" s="138" customFormat="1" x14ac:dyDescent="0.25"/>
    <row r="968" s="138" customFormat="1" x14ac:dyDescent="0.25"/>
    <row r="969" s="138" customFormat="1" x14ac:dyDescent="0.25"/>
    <row r="970" s="138" customFormat="1" x14ac:dyDescent="0.25"/>
    <row r="971" s="138" customFormat="1" x14ac:dyDescent="0.25"/>
    <row r="972" s="138" customFormat="1" x14ac:dyDescent="0.25"/>
    <row r="973" s="138" customFormat="1" x14ac:dyDescent="0.25"/>
    <row r="974" s="138" customFormat="1" x14ac:dyDescent="0.25"/>
    <row r="975" s="138" customFormat="1" x14ac:dyDescent="0.25"/>
    <row r="976" s="138" customFormat="1" x14ac:dyDescent="0.25"/>
    <row r="977" s="138" customFormat="1" x14ac:dyDescent="0.25"/>
    <row r="978" s="138" customFormat="1" x14ac:dyDescent="0.25"/>
    <row r="979" s="138" customFormat="1" x14ac:dyDescent="0.25"/>
    <row r="980" s="138" customFormat="1" x14ac:dyDescent="0.25"/>
    <row r="981" s="138" customFormat="1" x14ac:dyDescent="0.25"/>
    <row r="982" s="138" customFormat="1" x14ac:dyDescent="0.25"/>
    <row r="983" s="138" customFormat="1" x14ac:dyDescent="0.25"/>
    <row r="984" s="138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27" xr:uid="{00000000-0009-0000-0000-000016000000}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J7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B6</f>
        <v>44853.583333333336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октябрь!D11</f>
        <v>ТП-Бургаз ВЛ 0,4кВ №3</v>
      </c>
      <c r="B6" s="109">
        <f>октябрь!F11</f>
        <v>44853.583333333336</v>
      </c>
      <c r="C6" s="109">
        <f>B6</f>
        <v>44853.583333333336</v>
      </c>
      <c r="D6" s="109">
        <f>октябрь!G11</f>
        <v>44853.583333333336</v>
      </c>
      <c r="E6" s="109">
        <f t="shared" ref="E6" si="0">D6</f>
        <v>44853.583333333336</v>
      </c>
      <c r="F6" s="110"/>
      <c r="G6" s="111"/>
      <c r="H6" s="111" t="str">
        <f>июль!H11</f>
        <v>П</v>
      </c>
    </row>
    <row r="7" spans="1:10" hidden="1" x14ac:dyDescent="0.25"/>
  </sheetData>
  <autoFilter ref="A4:H6" xr:uid="{00000000-0009-0000-0000-000017000000}">
    <filterColumn colId="1" showButton="0"/>
    <filterColumn colId="3" showButton="0"/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7" tint="0.79998168889431442"/>
    <pageSetUpPr fitToPage="1"/>
  </sheetPr>
  <dimension ref="A1:AD984"/>
  <sheetViews>
    <sheetView showRuler="0" topLeftCell="A8" workbookViewId="0">
      <selection activeCell="AD9" sqref="AD9"/>
    </sheetView>
  </sheetViews>
  <sheetFormatPr defaultRowHeight="14.3" x14ac:dyDescent="0.25"/>
  <cols>
    <col min="1" max="1" width="9.125" style="130"/>
    <col min="2" max="2" width="18.25" style="130" customWidth="1"/>
    <col min="3" max="3" width="9.125" style="130"/>
    <col min="4" max="4" width="35.875" style="130" customWidth="1"/>
    <col min="5" max="5" width="9.125" style="130"/>
    <col min="6" max="6" width="18.25" style="130" customWidth="1"/>
    <col min="7" max="7" width="16.125" style="130" customWidth="1"/>
    <col min="8" max="8" width="4.125" style="130" customWidth="1"/>
    <col min="9" max="9" width="9.125" style="130"/>
    <col min="10" max="10" width="14.875" customWidth="1"/>
    <col min="11" max="16" width="9.125"/>
    <col min="17" max="17" width="16.25" bestFit="1" customWidth="1"/>
    <col min="18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30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30" x14ac:dyDescent="0.25">
      <c r="A2" t="s">
        <v>13</v>
      </c>
      <c r="B2"/>
      <c r="C2"/>
      <c r="D2"/>
      <c r="E2"/>
      <c r="F2"/>
      <c r="G2"/>
      <c r="H2"/>
      <c r="I2"/>
      <c r="Q2" s="144" t="e">
        <f>#REF!</f>
        <v>#REF!</v>
      </c>
      <c r="R2" s="130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30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30" x14ac:dyDescent="0.25">
      <c r="A4" s="258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30" s="130" customFormat="1" ht="27.7" customHeight="1" thickBot="1" x14ac:dyDescent="0.3">
      <c r="A5" s="131"/>
      <c r="B5" s="131"/>
      <c r="C5" s="131"/>
      <c r="D5" s="131"/>
      <c r="E5" s="131"/>
      <c r="F5" s="1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30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30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30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30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30" ht="17.350000000000001" customHeight="1" thickBot="1" x14ac:dyDescent="0.3">
      <c r="A10" s="133">
        <v>1</v>
      </c>
      <c r="B10" s="133">
        <v>2</v>
      </c>
      <c r="C10" s="133">
        <v>3</v>
      </c>
      <c r="D10" s="133">
        <v>4</v>
      </c>
      <c r="E10" s="133">
        <v>5</v>
      </c>
      <c r="F10" s="133">
        <v>6</v>
      </c>
      <c r="G10" s="133">
        <v>7</v>
      </c>
      <c r="H10" s="133">
        <v>8</v>
      </c>
      <c r="I10" s="133">
        <v>9</v>
      </c>
      <c r="J10" s="133">
        <v>10</v>
      </c>
      <c r="K10" s="133">
        <v>11</v>
      </c>
      <c r="L10" s="133">
        <v>12</v>
      </c>
      <c r="M10" s="133">
        <v>13</v>
      </c>
      <c r="N10" s="133">
        <v>14</v>
      </c>
      <c r="O10" s="133">
        <v>15</v>
      </c>
      <c r="P10" s="133">
        <v>16</v>
      </c>
      <c r="Q10" s="133">
        <v>17</v>
      </c>
      <c r="R10" s="133">
        <v>18</v>
      </c>
      <c r="S10" s="133">
        <v>19</v>
      </c>
      <c r="T10" s="133">
        <v>20</v>
      </c>
      <c r="U10" s="133">
        <v>21</v>
      </c>
      <c r="V10" s="133">
        <v>22</v>
      </c>
      <c r="W10" s="133">
        <v>23</v>
      </c>
      <c r="X10" s="133">
        <v>24</v>
      </c>
      <c r="Y10" s="133">
        <v>25</v>
      </c>
      <c r="Z10" s="133">
        <v>26</v>
      </c>
      <c r="AA10" s="133">
        <v>27</v>
      </c>
    </row>
    <row r="11" spans="1:30" s="1" customFormat="1" ht="21.1" customHeight="1" x14ac:dyDescent="0.3">
      <c r="A11" s="29">
        <v>1</v>
      </c>
      <c r="B11" s="151" t="s">
        <v>10</v>
      </c>
      <c r="C11" s="51" t="s">
        <v>11</v>
      </c>
      <c r="D11" s="29" t="s">
        <v>196</v>
      </c>
      <c r="E11" s="102" t="s">
        <v>12</v>
      </c>
      <c r="F11" s="152">
        <v>44867.416666666664</v>
      </c>
      <c r="G11" s="152">
        <v>44867.472222222219</v>
      </c>
      <c r="H11" s="84" t="s">
        <v>77</v>
      </c>
      <c r="I11" s="85">
        <f>(G11-F11)/$AD$9</f>
        <v>1.3333333333139308</v>
      </c>
      <c r="J11" s="86" t="s">
        <v>137</v>
      </c>
      <c r="K11" s="172">
        <v>0</v>
      </c>
      <c r="L11" s="172">
        <v>0</v>
      </c>
      <c r="M11" s="156">
        <f t="shared" ref="M11" si="0">P11</f>
        <v>238</v>
      </c>
      <c r="N11" s="156">
        <v>0</v>
      </c>
      <c r="O11" s="156">
        <v>0</v>
      </c>
      <c r="P11" s="172">
        <v>238</v>
      </c>
      <c r="Q11" s="156">
        <v>0</v>
      </c>
      <c r="R11" s="156">
        <v>0</v>
      </c>
      <c r="S11" s="156">
        <v>0</v>
      </c>
      <c r="T11" s="156">
        <f>P11</f>
        <v>238</v>
      </c>
      <c r="U11" s="156">
        <v>0</v>
      </c>
      <c r="V11" s="173">
        <f t="shared" ref="V11:V20" si="1">0.22*T11</f>
        <v>52.36</v>
      </c>
      <c r="W11" s="2"/>
      <c r="X11" s="2"/>
      <c r="Y11" s="2"/>
      <c r="Z11" s="2"/>
      <c r="AA11" s="112">
        <v>1</v>
      </c>
    </row>
    <row r="12" spans="1:30" s="1" customFormat="1" ht="16.3" x14ac:dyDescent="0.3">
      <c r="A12" s="2">
        <v>2</v>
      </c>
      <c r="B12" s="72" t="s">
        <v>7</v>
      </c>
      <c r="C12" s="51" t="s">
        <v>11</v>
      </c>
      <c r="D12" s="73" t="s">
        <v>152</v>
      </c>
      <c r="E12" s="102" t="s">
        <v>12</v>
      </c>
      <c r="F12" s="76">
        <v>44877.884722222225</v>
      </c>
      <c r="G12" s="76">
        <v>44877.908333333333</v>
      </c>
      <c r="H12" s="174" t="s">
        <v>0</v>
      </c>
      <c r="I12" s="78">
        <f>(G12-F12)/$AD$9</f>
        <v>0.56666666659293696</v>
      </c>
      <c r="J12" s="159" t="s">
        <v>176</v>
      </c>
      <c r="K12" s="156">
        <v>0</v>
      </c>
      <c r="L12" s="156">
        <v>0</v>
      </c>
      <c r="M12" s="156">
        <f>P12</f>
        <v>728</v>
      </c>
      <c r="N12" s="156">
        <v>0</v>
      </c>
      <c r="O12" s="156">
        <v>0</v>
      </c>
      <c r="P12" s="156">
        <v>728</v>
      </c>
      <c r="Q12" s="156">
        <v>0</v>
      </c>
      <c r="R12" s="156">
        <v>0</v>
      </c>
      <c r="S12" s="156">
        <v>0</v>
      </c>
      <c r="T12" s="156">
        <f>P12</f>
        <v>728</v>
      </c>
      <c r="U12" s="156">
        <v>0</v>
      </c>
      <c r="V12" s="173">
        <f t="shared" si="1"/>
        <v>160.16</v>
      </c>
      <c r="W12" s="116"/>
      <c r="X12" s="175">
        <v>44879</v>
      </c>
      <c r="Y12" s="116" t="s">
        <v>84</v>
      </c>
      <c r="Z12" s="116" t="s">
        <v>75</v>
      </c>
      <c r="AA12" s="116">
        <v>1</v>
      </c>
    </row>
    <row r="13" spans="1:30" s="1" customFormat="1" ht="16.3" x14ac:dyDescent="0.3">
      <c r="A13" s="29">
        <v>3</v>
      </c>
      <c r="B13" s="64" t="s">
        <v>7</v>
      </c>
      <c r="C13" s="51" t="s">
        <v>11</v>
      </c>
      <c r="D13" s="73" t="s">
        <v>197</v>
      </c>
      <c r="E13" s="102" t="s">
        <v>58</v>
      </c>
      <c r="F13" s="16">
        <v>44878.333333333336</v>
      </c>
      <c r="G13" s="16">
        <v>44878.409722222219</v>
      </c>
      <c r="H13" s="84" t="s">
        <v>77</v>
      </c>
      <c r="I13" s="18">
        <f>(G13-F13)/$AD$9</f>
        <v>1.8333333331975155</v>
      </c>
      <c r="J13" s="97" t="s">
        <v>79</v>
      </c>
      <c r="K13" s="156">
        <v>0</v>
      </c>
      <c r="L13" s="156">
        <v>0</v>
      </c>
      <c r="M13" s="156">
        <f t="shared" ref="M13:M20" si="2">P13</f>
        <v>68</v>
      </c>
      <c r="N13" s="156">
        <v>0</v>
      </c>
      <c r="O13" s="156">
        <v>0</v>
      </c>
      <c r="P13" s="112">
        <v>68</v>
      </c>
      <c r="Q13" s="156">
        <v>0</v>
      </c>
      <c r="R13" s="156">
        <v>0</v>
      </c>
      <c r="S13" s="156">
        <v>0</v>
      </c>
      <c r="T13" s="156">
        <f t="shared" ref="T13:T20" si="3">P13</f>
        <v>68</v>
      </c>
      <c r="U13" s="156">
        <v>0</v>
      </c>
      <c r="V13" s="173">
        <f t="shared" si="1"/>
        <v>14.96</v>
      </c>
      <c r="W13" s="2"/>
      <c r="X13" s="2"/>
      <c r="Y13" s="2"/>
      <c r="Z13" s="2"/>
      <c r="AA13" s="112">
        <v>1</v>
      </c>
    </row>
    <row r="14" spans="1:30" s="1" customFormat="1" ht="16.3" x14ac:dyDescent="0.3">
      <c r="A14" s="2">
        <v>4</v>
      </c>
      <c r="B14" s="64" t="s">
        <v>7</v>
      </c>
      <c r="C14" s="51" t="s">
        <v>11</v>
      </c>
      <c r="D14" s="73" t="s">
        <v>198</v>
      </c>
      <c r="E14" s="102" t="s">
        <v>58</v>
      </c>
      <c r="F14" s="16">
        <v>44879.395833333336</v>
      </c>
      <c r="G14" s="16">
        <v>44879.5</v>
      </c>
      <c r="H14" s="84" t="s">
        <v>77</v>
      </c>
      <c r="I14" s="18">
        <f>(G14-F14)/$AD$9</f>
        <v>2.4999999999417923</v>
      </c>
      <c r="J14" s="97" t="s">
        <v>79</v>
      </c>
      <c r="K14" s="156">
        <v>0</v>
      </c>
      <c r="L14" s="156">
        <v>0</v>
      </c>
      <c r="M14" s="156">
        <f t="shared" si="2"/>
        <v>120</v>
      </c>
      <c r="N14" s="156">
        <v>0</v>
      </c>
      <c r="O14" s="156">
        <v>0</v>
      </c>
      <c r="P14" s="112">
        <v>120</v>
      </c>
      <c r="Q14" s="156">
        <v>0</v>
      </c>
      <c r="R14" s="156">
        <v>0</v>
      </c>
      <c r="S14" s="156">
        <v>0</v>
      </c>
      <c r="T14" s="156">
        <f t="shared" si="3"/>
        <v>120</v>
      </c>
      <c r="U14" s="156">
        <v>0</v>
      </c>
      <c r="V14" s="173">
        <f t="shared" si="1"/>
        <v>26.4</v>
      </c>
      <c r="W14" s="2"/>
      <c r="X14" s="2"/>
      <c r="Y14" s="2"/>
      <c r="Z14" s="2"/>
      <c r="AA14" s="112">
        <v>1</v>
      </c>
    </row>
    <row r="15" spans="1:30" s="1" customFormat="1" ht="21.1" customHeight="1" x14ac:dyDescent="0.3">
      <c r="A15" s="29">
        <v>5</v>
      </c>
      <c r="B15" s="50" t="s">
        <v>10</v>
      </c>
      <c r="C15" s="51" t="s">
        <v>11</v>
      </c>
      <c r="D15" s="51" t="s">
        <v>199</v>
      </c>
      <c r="E15" s="102" t="s">
        <v>58</v>
      </c>
      <c r="F15" s="54">
        <v>44879.4375</v>
      </c>
      <c r="G15" s="54">
        <v>44879.5</v>
      </c>
      <c r="H15" s="174" t="s">
        <v>0</v>
      </c>
      <c r="I15" s="78">
        <f t="shared" ref="I15" si="4">(G15-F15)/$AD$9</f>
        <v>1.5</v>
      </c>
      <c r="J15" s="162" t="s">
        <v>76</v>
      </c>
      <c r="K15" s="156">
        <v>0</v>
      </c>
      <c r="L15" s="156">
        <v>0</v>
      </c>
      <c r="M15" s="156">
        <f t="shared" si="2"/>
        <v>1</v>
      </c>
      <c r="N15" s="156">
        <v>0</v>
      </c>
      <c r="O15" s="156">
        <v>0</v>
      </c>
      <c r="P15" s="77">
        <v>1</v>
      </c>
      <c r="Q15" s="156">
        <v>0</v>
      </c>
      <c r="R15" s="156">
        <v>0</v>
      </c>
      <c r="S15" s="156">
        <v>0</v>
      </c>
      <c r="T15" s="156">
        <f t="shared" si="3"/>
        <v>1</v>
      </c>
      <c r="U15" s="156">
        <v>0</v>
      </c>
      <c r="V15" s="173">
        <f t="shared" si="1"/>
        <v>0.22</v>
      </c>
      <c r="W15" s="77"/>
      <c r="X15" s="175">
        <v>44880.5</v>
      </c>
      <c r="Y15" s="77" t="s">
        <v>53</v>
      </c>
      <c r="Z15" s="77" t="s">
        <v>48</v>
      </c>
      <c r="AA15" s="77">
        <v>0</v>
      </c>
    </row>
    <row r="16" spans="1:30" s="1" customFormat="1" ht="16.3" x14ac:dyDescent="0.3">
      <c r="A16" s="2">
        <v>6</v>
      </c>
      <c r="B16" s="64" t="s">
        <v>7</v>
      </c>
      <c r="C16" s="51" t="s">
        <v>11</v>
      </c>
      <c r="D16" s="73" t="s">
        <v>200</v>
      </c>
      <c r="E16" s="102" t="s">
        <v>58</v>
      </c>
      <c r="F16" s="16">
        <v>44879.506944444445</v>
      </c>
      <c r="G16" s="16">
        <v>44879.527777777781</v>
      </c>
      <c r="H16" s="84" t="s">
        <v>77</v>
      </c>
      <c r="I16" s="18">
        <f>(G16-F16)/$AD$9</f>
        <v>0.50000000005820766</v>
      </c>
      <c r="J16" s="97" t="s">
        <v>79</v>
      </c>
      <c r="K16" s="156">
        <v>0</v>
      </c>
      <c r="L16" s="156">
        <v>0</v>
      </c>
      <c r="M16" s="156">
        <f t="shared" si="2"/>
        <v>86</v>
      </c>
      <c r="N16" s="156">
        <v>0</v>
      </c>
      <c r="O16" s="156">
        <v>0</v>
      </c>
      <c r="P16" s="112">
        <v>86</v>
      </c>
      <c r="Q16" s="156">
        <v>0</v>
      </c>
      <c r="R16" s="156">
        <v>0</v>
      </c>
      <c r="S16" s="156">
        <v>0</v>
      </c>
      <c r="T16" s="156">
        <f t="shared" si="3"/>
        <v>86</v>
      </c>
      <c r="U16" s="156">
        <v>0</v>
      </c>
      <c r="V16" s="173">
        <f t="shared" si="1"/>
        <v>18.920000000000002</v>
      </c>
      <c r="W16" s="2"/>
      <c r="X16" s="2"/>
      <c r="Y16" s="2"/>
      <c r="Z16" s="2"/>
      <c r="AA16" s="112">
        <v>1</v>
      </c>
    </row>
    <row r="17" spans="1:27" s="1" customFormat="1" ht="16.3" x14ac:dyDescent="0.3">
      <c r="A17" s="29">
        <v>7</v>
      </c>
      <c r="B17" s="64" t="s">
        <v>7</v>
      </c>
      <c r="C17" s="51" t="s">
        <v>11</v>
      </c>
      <c r="D17" s="73" t="s">
        <v>201</v>
      </c>
      <c r="E17" s="102" t="s">
        <v>58</v>
      </c>
      <c r="F17" s="16">
        <v>44880.361111111109</v>
      </c>
      <c r="G17" s="16">
        <v>44880.444444444445</v>
      </c>
      <c r="H17" s="84" t="s">
        <v>77</v>
      </c>
      <c r="I17" s="18">
        <f>(G17-F17)/$AD$9</f>
        <v>2.0000000000582077</v>
      </c>
      <c r="J17" s="97" t="s">
        <v>79</v>
      </c>
      <c r="K17" s="156">
        <v>0</v>
      </c>
      <c r="L17" s="156">
        <v>0</v>
      </c>
      <c r="M17" s="156">
        <f t="shared" si="2"/>
        <v>64</v>
      </c>
      <c r="N17" s="156">
        <v>0</v>
      </c>
      <c r="O17" s="156">
        <v>0</v>
      </c>
      <c r="P17" s="112">
        <v>64</v>
      </c>
      <c r="Q17" s="156">
        <v>0</v>
      </c>
      <c r="R17" s="156">
        <v>0</v>
      </c>
      <c r="S17" s="156">
        <v>0</v>
      </c>
      <c r="T17" s="156">
        <f t="shared" si="3"/>
        <v>64</v>
      </c>
      <c r="U17" s="156">
        <v>0</v>
      </c>
      <c r="V17" s="173">
        <f t="shared" si="1"/>
        <v>14.08</v>
      </c>
      <c r="W17" s="2"/>
      <c r="X17" s="2"/>
      <c r="Y17" s="2"/>
      <c r="Z17" s="2"/>
      <c r="AA17" s="112">
        <v>1</v>
      </c>
    </row>
    <row r="18" spans="1:27" s="1" customFormat="1" ht="16.3" x14ac:dyDescent="0.3">
      <c r="A18" s="2">
        <v>8</v>
      </c>
      <c r="B18" s="64" t="s">
        <v>7</v>
      </c>
      <c r="C18" s="51" t="s">
        <v>11</v>
      </c>
      <c r="D18" s="73" t="s">
        <v>202</v>
      </c>
      <c r="E18" s="102" t="s">
        <v>58</v>
      </c>
      <c r="F18" s="16">
        <v>44882.375</v>
      </c>
      <c r="G18" s="16">
        <v>44882.5</v>
      </c>
      <c r="H18" s="84" t="s">
        <v>77</v>
      </c>
      <c r="I18" s="18">
        <f>(G18-F18)/$AD$9</f>
        <v>3</v>
      </c>
      <c r="J18" s="97" t="s">
        <v>79</v>
      </c>
      <c r="K18" s="156">
        <v>0</v>
      </c>
      <c r="L18" s="156">
        <v>0</v>
      </c>
      <c r="M18" s="156">
        <f t="shared" si="2"/>
        <v>81</v>
      </c>
      <c r="N18" s="156">
        <v>0</v>
      </c>
      <c r="O18" s="156">
        <v>0</v>
      </c>
      <c r="P18" s="112">
        <v>81</v>
      </c>
      <c r="Q18" s="156">
        <v>0</v>
      </c>
      <c r="R18" s="156">
        <v>0</v>
      </c>
      <c r="S18" s="156">
        <v>0</v>
      </c>
      <c r="T18" s="156">
        <f t="shared" si="3"/>
        <v>81</v>
      </c>
      <c r="U18" s="156">
        <v>0</v>
      </c>
      <c r="V18" s="173">
        <f t="shared" si="1"/>
        <v>17.82</v>
      </c>
      <c r="W18" s="2"/>
      <c r="X18" s="2"/>
      <c r="Y18" s="2"/>
      <c r="Z18" s="2"/>
      <c r="AA18" s="112">
        <v>1</v>
      </c>
    </row>
    <row r="19" spans="1:27" s="1" customFormat="1" ht="21.1" customHeight="1" x14ac:dyDescent="0.3">
      <c r="A19" s="29">
        <v>9</v>
      </c>
      <c r="B19" s="50" t="s">
        <v>10</v>
      </c>
      <c r="C19" s="51" t="s">
        <v>11</v>
      </c>
      <c r="D19" s="51" t="s">
        <v>203</v>
      </c>
      <c r="E19" s="102" t="s">
        <v>12</v>
      </c>
      <c r="F19" s="54">
        <v>44887.855555555558</v>
      </c>
      <c r="G19" s="54">
        <v>44887.979166666664</v>
      </c>
      <c r="H19" s="174" t="s">
        <v>0</v>
      </c>
      <c r="I19" s="78">
        <f>(G19-F19)/$AD$9</f>
        <v>2.9666666665580124</v>
      </c>
      <c r="J19" s="162" t="s">
        <v>137</v>
      </c>
      <c r="K19" s="156">
        <v>0</v>
      </c>
      <c r="L19" s="156">
        <v>0</v>
      </c>
      <c r="M19" s="156">
        <f t="shared" si="2"/>
        <v>121</v>
      </c>
      <c r="N19" s="156">
        <v>0</v>
      </c>
      <c r="O19" s="156">
        <v>0</v>
      </c>
      <c r="P19" s="77">
        <v>121</v>
      </c>
      <c r="Q19" s="156">
        <v>0</v>
      </c>
      <c r="R19" s="156">
        <v>0</v>
      </c>
      <c r="S19" s="156">
        <v>0</v>
      </c>
      <c r="T19" s="156">
        <f t="shared" si="3"/>
        <v>121</v>
      </c>
      <c r="U19" s="156">
        <v>0</v>
      </c>
      <c r="V19" s="173">
        <f t="shared" si="1"/>
        <v>26.62</v>
      </c>
      <c r="W19" s="77"/>
      <c r="X19" s="175">
        <v>44888</v>
      </c>
      <c r="Y19" s="77" t="s">
        <v>84</v>
      </c>
      <c r="Z19" s="77" t="s">
        <v>47</v>
      </c>
      <c r="AA19" s="77">
        <v>1</v>
      </c>
    </row>
    <row r="20" spans="1:27" s="1" customFormat="1" ht="21.1" customHeight="1" x14ac:dyDescent="0.3">
      <c r="A20" s="2">
        <v>10</v>
      </c>
      <c r="B20" s="151" t="s">
        <v>7</v>
      </c>
      <c r="C20" s="51" t="s">
        <v>11</v>
      </c>
      <c r="D20" s="29" t="s">
        <v>204</v>
      </c>
      <c r="E20" s="102" t="s">
        <v>12</v>
      </c>
      <c r="F20" s="152">
        <v>44889.5625</v>
      </c>
      <c r="G20" s="152">
        <v>44889.604166666664</v>
      </c>
      <c r="H20" s="84" t="s">
        <v>77</v>
      </c>
      <c r="I20" s="85">
        <f t="shared" ref="I20" si="5">(G20-F20)/$AD$9</f>
        <v>0.99999999994179234</v>
      </c>
      <c r="J20" s="86" t="s">
        <v>137</v>
      </c>
      <c r="K20" s="156">
        <v>0</v>
      </c>
      <c r="L20" s="156">
        <v>0</v>
      </c>
      <c r="M20" s="156">
        <f t="shared" si="2"/>
        <v>82</v>
      </c>
      <c r="N20" s="156">
        <v>0</v>
      </c>
      <c r="O20" s="156">
        <v>0</v>
      </c>
      <c r="P20" s="112">
        <v>82</v>
      </c>
      <c r="Q20" s="156">
        <v>0</v>
      </c>
      <c r="R20" s="156">
        <v>0</v>
      </c>
      <c r="S20" s="156">
        <v>0</v>
      </c>
      <c r="T20" s="156">
        <f t="shared" si="3"/>
        <v>82</v>
      </c>
      <c r="U20" s="156">
        <v>0</v>
      </c>
      <c r="V20" s="173">
        <f t="shared" si="1"/>
        <v>18.04</v>
      </c>
      <c r="W20" s="2"/>
      <c r="X20" s="2"/>
      <c r="Y20" s="2"/>
      <c r="Z20" s="2"/>
      <c r="AA20" s="112">
        <v>1</v>
      </c>
    </row>
    <row r="21" spans="1:27" s="128" customFormat="1" ht="16.3" x14ac:dyDescent="0.3">
      <c r="A21" s="134"/>
      <c r="B21" s="64"/>
      <c r="C21" s="73"/>
      <c r="D21" s="2"/>
      <c r="E21" s="102"/>
      <c r="F21" s="16"/>
      <c r="G21" s="16"/>
      <c r="H21" s="91"/>
      <c r="I21" s="18"/>
      <c r="J21" s="86"/>
      <c r="K21" s="126"/>
      <c r="L21" s="126"/>
      <c r="M21" s="126"/>
      <c r="N21" s="126"/>
      <c r="O21" s="126"/>
      <c r="P21" s="164"/>
      <c r="Q21" s="126"/>
      <c r="R21" s="126"/>
      <c r="S21" s="126"/>
      <c r="T21" s="126"/>
      <c r="U21" s="126"/>
      <c r="V21" s="135"/>
      <c r="W21" s="164"/>
      <c r="X21" s="164"/>
      <c r="Y21" s="165"/>
      <c r="Z21" s="165"/>
      <c r="AA21" s="156"/>
    </row>
    <row r="22" spans="1:27" s="128" customFormat="1" ht="16.3" x14ac:dyDescent="0.3">
      <c r="A22" s="134"/>
      <c r="B22" s="64"/>
      <c r="C22" s="73"/>
      <c r="D22" s="2"/>
      <c r="E22" s="102"/>
      <c r="F22" s="16"/>
      <c r="G22" s="16"/>
      <c r="H22" s="91"/>
      <c r="I22" s="18"/>
      <c r="J22" s="8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35"/>
      <c r="W22" s="126"/>
      <c r="X22" s="163"/>
      <c r="Y22" s="14"/>
      <c r="Z22" s="14"/>
      <c r="AA22" s="156"/>
    </row>
    <row r="23" spans="1:27" s="128" customFormat="1" ht="16.3" x14ac:dyDescent="0.3">
      <c r="A23" s="134"/>
      <c r="B23" s="64"/>
      <c r="C23" s="29"/>
      <c r="D23" s="2"/>
      <c r="E23" s="102"/>
      <c r="F23" s="16"/>
      <c r="G23" s="16"/>
      <c r="H23" s="84"/>
      <c r="I23" s="18"/>
      <c r="J23" s="86"/>
      <c r="K23" s="126"/>
      <c r="L23" s="126"/>
      <c r="M23" s="126"/>
      <c r="N23" s="126"/>
      <c r="O23" s="126"/>
      <c r="P23" s="164"/>
      <c r="Q23" s="126"/>
      <c r="R23" s="126"/>
      <c r="S23" s="126"/>
      <c r="T23" s="126"/>
      <c r="U23" s="126"/>
      <c r="V23" s="135"/>
      <c r="W23" s="164"/>
      <c r="X23" s="169"/>
      <c r="Y23" s="14"/>
      <c r="Z23" s="14"/>
      <c r="AA23" s="156"/>
    </row>
    <row r="24" spans="1:27" s="128" customFormat="1" ht="16.3" x14ac:dyDescent="0.3">
      <c r="A24" s="134"/>
      <c r="B24" s="64"/>
      <c r="C24" s="29"/>
      <c r="D24" s="2"/>
      <c r="E24" s="102"/>
      <c r="F24" s="16"/>
      <c r="G24" s="16"/>
      <c r="H24" s="84"/>
      <c r="I24" s="18"/>
      <c r="J24" s="8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35"/>
      <c r="W24" s="126"/>
      <c r="X24" s="169"/>
      <c r="Y24" s="116"/>
      <c r="Z24" s="116"/>
      <c r="AA24" s="116"/>
    </row>
    <row r="25" spans="1:27" s="138" customFormat="1" ht="16.3" x14ac:dyDescent="0.3">
      <c r="A25" s="134"/>
      <c r="B25" s="64"/>
      <c r="C25" s="73"/>
      <c r="D25" s="2"/>
      <c r="E25" s="102"/>
      <c r="F25" s="16"/>
      <c r="G25" s="16"/>
      <c r="H25" s="91"/>
      <c r="I25" s="18"/>
      <c r="J25" s="86"/>
      <c r="K25" s="126"/>
      <c r="L25" s="126"/>
      <c r="M25" s="126"/>
      <c r="N25" s="126"/>
      <c r="O25" s="126"/>
      <c r="P25" s="168"/>
      <c r="Q25" s="126"/>
      <c r="R25" s="126"/>
      <c r="S25" s="126"/>
      <c r="T25" s="126"/>
      <c r="U25" s="126"/>
      <c r="V25" s="135"/>
      <c r="W25" s="126"/>
      <c r="X25" s="126"/>
      <c r="Y25" s="156"/>
      <c r="Z25" s="156"/>
      <c r="AA25" s="156"/>
    </row>
    <row r="26" spans="1:27" s="138" customFormat="1" ht="16.3" x14ac:dyDescent="0.3">
      <c r="A26" s="134"/>
      <c r="B26" s="64"/>
      <c r="C26" s="73"/>
      <c r="D26" s="2"/>
      <c r="E26" s="102"/>
      <c r="F26" s="16"/>
      <c r="G26" s="16"/>
      <c r="H26" s="91"/>
      <c r="I26" s="18"/>
      <c r="J26" s="86"/>
      <c r="K26" s="126"/>
      <c r="L26" s="126"/>
      <c r="M26" s="126"/>
      <c r="N26" s="126"/>
      <c r="O26" s="126"/>
      <c r="P26" s="168"/>
      <c r="Q26" s="126"/>
      <c r="R26" s="126"/>
      <c r="S26" s="126"/>
      <c r="T26" s="126"/>
      <c r="U26" s="126"/>
      <c r="V26" s="135"/>
      <c r="W26" s="126"/>
      <c r="X26" s="163"/>
      <c r="Y26" s="14"/>
      <c r="Z26" s="14"/>
      <c r="AA26" s="156"/>
    </row>
    <row r="27" spans="1:27" s="138" customFormat="1" ht="16.3" x14ac:dyDescent="0.3">
      <c r="A27" s="134"/>
      <c r="B27" s="64"/>
      <c r="C27" s="73"/>
      <c r="D27" s="2"/>
      <c r="E27" s="102"/>
      <c r="F27" s="16"/>
      <c r="G27" s="16"/>
      <c r="H27" s="91"/>
      <c r="I27" s="18"/>
      <c r="J27" s="86"/>
      <c r="K27" s="126"/>
      <c r="L27" s="126"/>
      <c r="M27" s="126"/>
      <c r="N27" s="126"/>
      <c r="O27" s="126"/>
      <c r="P27" s="168"/>
      <c r="Q27" s="126"/>
      <c r="R27" s="126"/>
      <c r="S27" s="126"/>
      <c r="T27" s="126"/>
      <c r="U27" s="126"/>
      <c r="V27" s="135"/>
      <c r="W27" s="164"/>
      <c r="X27" s="164"/>
      <c r="Y27" s="165"/>
      <c r="Z27" s="165"/>
      <c r="AA27" s="156"/>
    </row>
    <row r="28" spans="1:27" s="138" customFormat="1" x14ac:dyDescent="0.25"/>
    <row r="29" spans="1:27" s="138" customFormat="1" x14ac:dyDescent="0.25"/>
    <row r="30" spans="1:27" s="138" customFormat="1" x14ac:dyDescent="0.25"/>
    <row r="31" spans="1:27" s="138" customFormat="1" x14ac:dyDescent="0.25"/>
    <row r="32" spans="1:27" s="138" customFormat="1" x14ac:dyDescent="0.25"/>
    <row r="33" s="138" customFormat="1" x14ac:dyDescent="0.25"/>
    <row r="34" s="138" customFormat="1" x14ac:dyDescent="0.25"/>
    <row r="35" s="138" customFormat="1" x14ac:dyDescent="0.25"/>
    <row r="36" s="138" customFormat="1" x14ac:dyDescent="0.25"/>
    <row r="37" s="138" customFormat="1" x14ac:dyDescent="0.25"/>
    <row r="38" s="138" customFormat="1" x14ac:dyDescent="0.25"/>
    <row r="39" s="138" customFormat="1" x14ac:dyDescent="0.25"/>
    <row r="40" s="138" customFormat="1" x14ac:dyDescent="0.25"/>
    <row r="41" s="138" customFormat="1" x14ac:dyDescent="0.25"/>
    <row r="42" s="138" customFormat="1" x14ac:dyDescent="0.25"/>
    <row r="43" s="138" customFormat="1" x14ac:dyDescent="0.25"/>
    <row r="44" s="138" customFormat="1" x14ac:dyDescent="0.25"/>
    <row r="45" s="138" customFormat="1" x14ac:dyDescent="0.25"/>
    <row r="46" s="138" customFormat="1" x14ac:dyDescent="0.25"/>
    <row r="47" s="138" customFormat="1" x14ac:dyDescent="0.25"/>
    <row r="48" s="138" customFormat="1" x14ac:dyDescent="0.25"/>
    <row r="49" s="138" customFormat="1" x14ac:dyDescent="0.25"/>
    <row r="50" s="138" customFormat="1" x14ac:dyDescent="0.25"/>
    <row r="51" s="138" customFormat="1" x14ac:dyDescent="0.25"/>
    <row r="52" s="138" customFormat="1" x14ac:dyDescent="0.25"/>
    <row r="53" s="138" customFormat="1" x14ac:dyDescent="0.25"/>
    <row r="54" s="138" customFormat="1" x14ac:dyDescent="0.25"/>
    <row r="55" s="138" customFormat="1" x14ac:dyDescent="0.25"/>
    <row r="56" s="138" customFormat="1" x14ac:dyDescent="0.25"/>
    <row r="57" s="138" customFormat="1" x14ac:dyDescent="0.25"/>
    <row r="58" s="138" customFormat="1" x14ac:dyDescent="0.25"/>
    <row r="59" s="138" customFormat="1" x14ac:dyDescent="0.25"/>
    <row r="60" s="138" customFormat="1" x14ac:dyDescent="0.25"/>
    <row r="61" s="138" customFormat="1" x14ac:dyDescent="0.25"/>
    <row r="62" s="138" customFormat="1" x14ac:dyDescent="0.25"/>
    <row r="63" s="138" customFormat="1" x14ac:dyDescent="0.25"/>
    <row r="64" s="138" customFormat="1" x14ac:dyDescent="0.25"/>
    <row r="65" s="138" customFormat="1" x14ac:dyDescent="0.25"/>
    <row r="66" s="138" customFormat="1" x14ac:dyDescent="0.25"/>
    <row r="67" s="138" customFormat="1" x14ac:dyDescent="0.25"/>
    <row r="68" s="138" customFormat="1" x14ac:dyDescent="0.25"/>
    <row r="69" s="138" customFormat="1" x14ac:dyDescent="0.25"/>
    <row r="70" s="138" customFormat="1" x14ac:dyDescent="0.25"/>
    <row r="71" s="138" customFormat="1" x14ac:dyDescent="0.25"/>
    <row r="72" s="138" customFormat="1" x14ac:dyDescent="0.25"/>
    <row r="73" s="138" customFormat="1" x14ac:dyDescent="0.25"/>
    <row r="74" s="138" customFormat="1" x14ac:dyDescent="0.25"/>
    <row r="75" s="138" customFormat="1" x14ac:dyDescent="0.25"/>
    <row r="76" s="138" customFormat="1" x14ac:dyDescent="0.25"/>
    <row r="77" s="138" customFormat="1" x14ac:dyDescent="0.25"/>
    <row r="78" s="138" customFormat="1" x14ac:dyDescent="0.25"/>
    <row r="79" s="138" customFormat="1" x14ac:dyDescent="0.25"/>
    <row r="80" s="138" customFormat="1" x14ac:dyDescent="0.25"/>
    <row r="81" s="138" customFormat="1" x14ac:dyDescent="0.25"/>
    <row r="82" s="138" customFormat="1" x14ac:dyDescent="0.25"/>
    <row r="83" s="138" customFormat="1" x14ac:dyDescent="0.25"/>
    <row r="84" s="138" customFormat="1" x14ac:dyDescent="0.25"/>
    <row r="85" s="138" customFormat="1" x14ac:dyDescent="0.25"/>
    <row r="86" s="138" customFormat="1" x14ac:dyDescent="0.25"/>
    <row r="87" s="138" customFormat="1" x14ac:dyDescent="0.25"/>
    <row r="88" s="138" customFormat="1" x14ac:dyDescent="0.25"/>
    <row r="89" s="138" customFormat="1" x14ac:dyDescent="0.25"/>
    <row r="90" s="138" customFormat="1" x14ac:dyDescent="0.25"/>
    <row r="91" s="138" customFormat="1" x14ac:dyDescent="0.25"/>
    <row r="92" s="138" customFormat="1" x14ac:dyDescent="0.25"/>
    <row r="93" s="138" customFormat="1" x14ac:dyDescent="0.25"/>
    <row r="94" s="138" customFormat="1" x14ac:dyDescent="0.25"/>
    <row r="95" s="138" customFormat="1" x14ac:dyDescent="0.25"/>
    <row r="96" s="138" customFormat="1" x14ac:dyDescent="0.25"/>
    <row r="97" s="138" customFormat="1" x14ac:dyDescent="0.25"/>
    <row r="98" s="138" customFormat="1" x14ac:dyDescent="0.25"/>
    <row r="99" s="138" customFormat="1" x14ac:dyDescent="0.25"/>
    <row r="100" s="138" customFormat="1" x14ac:dyDescent="0.25"/>
    <row r="101" s="138" customFormat="1" x14ac:dyDescent="0.25"/>
    <row r="102" s="138" customFormat="1" x14ac:dyDescent="0.25"/>
    <row r="103" s="138" customFormat="1" x14ac:dyDescent="0.25"/>
    <row r="104" s="138" customFormat="1" x14ac:dyDescent="0.25"/>
    <row r="105" s="138" customFormat="1" x14ac:dyDescent="0.25"/>
    <row r="106" s="138" customFormat="1" x14ac:dyDescent="0.25"/>
    <row r="107" s="138" customFormat="1" x14ac:dyDescent="0.25"/>
    <row r="108" s="138" customFormat="1" x14ac:dyDescent="0.25"/>
    <row r="109" s="138" customFormat="1" x14ac:dyDescent="0.25"/>
    <row r="110" s="138" customFormat="1" x14ac:dyDescent="0.25"/>
    <row r="111" s="138" customFormat="1" x14ac:dyDescent="0.25"/>
    <row r="112" s="138" customFormat="1" x14ac:dyDescent="0.25"/>
    <row r="113" s="138" customFormat="1" x14ac:dyDescent="0.25"/>
    <row r="114" s="138" customFormat="1" x14ac:dyDescent="0.25"/>
    <row r="115" s="138" customFormat="1" x14ac:dyDescent="0.25"/>
    <row r="116" s="138" customFormat="1" x14ac:dyDescent="0.25"/>
    <row r="117" s="138" customFormat="1" x14ac:dyDescent="0.25"/>
    <row r="118" s="138" customFormat="1" x14ac:dyDescent="0.25"/>
    <row r="119" s="138" customFormat="1" x14ac:dyDescent="0.25"/>
    <row r="120" s="138" customFormat="1" x14ac:dyDescent="0.25"/>
    <row r="121" s="138" customFormat="1" x14ac:dyDescent="0.25"/>
    <row r="122" s="138" customFormat="1" x14ac:dyDescent="0.25"/>
    <row r="123" s="138" customFormat="1" x14ac:dyDescent="0.25"/>
    <row r="124" s="138" customFormat="1" x14ac:dyDescent="0.25"/>
    <row r="125" s="138" customFormat="1" x14ac:dyDescent="0.25"/>
    <row r="126" s="138" customFormat="1" x14ac:dyDescent="0.25"/>
    <row r="127" s="138" customFormat="1" x14ac:dyDescent="0.25"/>
    <row r="128" s="138" customFormat="1" x14ac:dyDescent="0.25"/>
    <row r="129" s="138" customFormat="1" x14ac:dyDescent="0.25"/>
    <row r="130" s="138" customFormat="1" x14ac:dyDescent="0.25"/>
    <row r="131" s="138" customFormat="1" x14ac:dyDescent="0.25"/>
    <row r="132" s="138" customFormat="1" x14ac:dyDescent="0.25"/>
    <row r="133" s="138" customFormat="1" x14ac:dyDescent="0.25"/>
    <row r="134" s="138" customFormat="1" x14ac:dyDescent="0.25"/>
    <row r="135" s="138" customFormat="1" x14ac:dyDescent="0.25"/>
    <row r="136" s="138" customFormat="1" x14ac:dyDescent="0.25"/>
    <row r="137" s="138" customFormat="1" x14ac:dyDescent="0.25"/>
    <row r="138" s="138" customFormat="1" x14ac:dyDescent="0.25"/>
    <row r="139" s="138" customFormat="1" x14ac:dyDescent="0.25"/>
    <row r="140" s="138" customFormat="1" x14ac:dyDescent="0.25"/>
    <row r="141" s="138" customFormat="1" x14ac:dyDescent="0.25"/>
    <row r="142" s="138" customFormat="1" x14ac:dyDescent="0.25"/>
    <row r="143" s="138" customFormat="1" x14ac:dyDescent="0.25"/>
    <row r="144" s="138" customFormat="1" x14ac:dyDescent="0.25"/>
    <row r="145" s="138" customFormat="1" x14ac:dyDescent="0.25"/>
    <row r="146" s="138" customFormat="1" x14ac:dyDescent="0.25"/>
    <row r="147" s="138" customFormat="1" x14ac:dyDescent="0.25"/>
    <row r="148" s="138" customFormat="1" x14ac:dyDescent="0.25"/>
    <row r="149" s="138" customFormat="1" x14ac:dyDescent="0.25"/>
    <row r="150" s="138" customFormat="1" x14ac:dyDescent="0.25"/>
    <row r="151" s="138" customFormat="1" x14ac:dyDescent="0.25"/>
    <row r="152" s="138" customFormat="1" x14ac:dyDescent="0.25"/>
    <row r="153" s="138" customFormat="1" x14ac:dyDescent="0.25"/>
    <row r="154" s="138" customFormat="1" x14ac:dyDescent="0.25"/>
    <row r="155" s="138" customFormat="1" x14ac:dyDescent="0.25"/>
    <row r="156" s="138" customFormat="1" x14ac:dyDescent="0.25"/>
    <row r="157" s="138" customFormat="1" x14ac:dyDescent="0.25"/>
    <row r="158" s="138" customFormat="1" x14ac:dyDescent="0.25"/>
    <row r="159" s="138" customFormat="1" x14ac:dyDescent="0.25"/>
    <row r="160" s="138" customFormat="1" x14ac:dyDescent="0.25"/>
    <row r="161" s="138" customFormat="1" x14ac:dyDescent="0.25"/>
    <row r="162" s="138" customFormat="1" x14ac:dyDescent="0.25"/>
    <row r="163" s="138" customFormat="1" x14ac:dyDescent="0.25"/>
    <row r="164" s="138" customFormat="1" x14ac:dyDescent="0.25"/>
    <row r="165" s="138" customFormat="1" x14ac:dyDescent="0.25"/>
    <row r="166" s="138" customFormat="1" x14ac:dyDescent="0.25"/>
    <row r="167" s="138" customFormat="1" x14ac:dyDescent="0.25"/>
    <row r="168" s="138" customFormat="1" x14ac:dyDescent="0.25"/>
    <row r="169" s="138" customFormat="1" x14ac:dyDescent="0.25"/>
    <row r="170" s="138" customFormat="1" x14ac:dyDescent="0.25"/>
    <row r="171" s="138" customFormat="1" x14ac:dyDescent="0.25"/>
    <row r="172" s="138" customFormat="1" x14ac:dyDescent="0.25"/>
    <row r="173" s="138" customFormat="1" x14ac:dyDescent="0.25"/>
    <row r="174" s="138" customFormat="1" x14ac:dyDescent="0.25"/>
    <row r="175" s="138" customFormat="1" x14ac:dyDescent="0.25"/>
    <row r="176" s="138" customFormat="1" x14ac:dyDescent="0.25"/>
    <row r="177" s="138" customFormat="1" x14ac:dyDescent="0.25"/>
    <row r="178" s="138" customFormat="1" x14ac:dyDescent="0.25"/>
    <row r="179" s="138" customFormat="1" x14ac:dyDescent="0.25"/>
    <row r="180" s="138" customFormat="1" x14ac:dyDescent="0.25"/>
    <row r="181" s="138" customFormat="1" x14ac:dyDescent="0.25"/>
    <row r="182" s="138" customFormat="1" x14ac:dyDescent="0.25"/>
    <row r="183" s="138" customFormat="1" x14ac:dyDescent="0.25"/>
    <row r="184" s="138" customFormat="1" x14ac:dyDescent="0.25"/>
    <row r="185" s="138" customFormat="1" x14ac:dyDescent="0.25"/>
    <row r="186" s="138" customFormat="1" x14ac:dyDescent="0.25"/>
    <row r="187" s="138" customFormat="1" x14ac:dyDescent="0.25"/>
    <row r="188" s="138" customFormat="1" x14ac:dyDescent="0.25"/>
    <row r="189" s="138" customFormat="1" x14ac:dyDescent="0.25"/>
    <row r="190" s="138" customFormat="1" x14ac:dyDescent="0.25"/>
    <row r="191" s="138" customFormat="1" x14ac:dyDescent="0.25"/>
    <row r="192" s="138" customFormat="1" x14ac:dyDescent="0.25"/>
    <row r="193" s="138" customFormat="1" x14ac:dyDescent="0.25"/>
    <row r="194" s="138" customFormat="1" x14ac:dyDescent="0.25"/>
    <row r="195" s="138" customFormat="1" x14ac:dyDescent="0.25"/>
    <row r="196" s="138" customFormat="1" x14ac:dyDescent="0.25"/>
    <row r="197" s="138" customFormat="1" x14ac:dyDescent="0.25"/>
    <row r="198" s="138" customFormat="1" x14ac:dyDescent="0.25"/>
    <row r="199" s="138" customFormat="1" x14ac:dyDescent="0.25"/>
    <row r="200" s="138" customFormat="1" x14ac:dyDescent="0.25"/>
    <row r="201" s="138" customFormat="1" x14ac:dyDescent="0.25"/>
    <row r="202" s="138" customFormat="1" x14ac:dyDescent="0.25"/>
    <row r="203" s="138" customFormat="1" x14ac:dyDescent="0.25"/>
    <row r="204" s="138" customFormat="1" x14ac:dyDescent="0.25"/>
    <row r="205" s="138" customFormat="1" x14ac:dyDescent="0.25"/>
    <row r="206" s="138" customFormat="1" x14ac:dyDescent="0.25"/>
    <row r="207" s="138" customFormat="1" x14ac:dyDescent="0.25"/>
    <row r="208" s="138" customFormat="1" x14ac:dyDescent="0.25"/>
    <row r="209" s="138" customFormat="1" x14ac:dyDescent="0.25"/>
    <row r="210" s="138" customFormat="1" x14ac:dyDescent="0.25"/>
    <row r="211" s="138" customFormat="1" x14ac:dyDescent="0.25"/>
    <row r="212" s="138" customFormat="1" x14ac:dyDescent="0.25"/>
    <row r="213" s="138" customFormat="1" x14ac:dyDescent="0.25"/>
    <row r="214" s="138" customFormat="1" x14ac:dyDescent="0.25"/>
    <row r="215" s="138" customFormat="1" x14ac:dyDescent="0.25"/>
    <row r="216" s="138" customFormat="1" x14ac:dyDescent="0.25"/>
    <row r="217" s="138" customFormat="1" x14ac:dyDescent="0.25"/>
    <row r="218" s="138" customFormat="1" x14ac:dyDescent="0.25"/>
    <row r="219" s="138" customFormat="1" x14ac:dyDescent="0.25"/>
    <row r="220" s="138" customFormat="1" x14ac:dyDescent="0.25"/>
    <row r="221" s="138" customFormat="1" x14ac:dyDescent="0.25"/>
    <row r="222" s="138" customFormat="1" x14ac:dyDescent="0.25"/>
    <row r="223" s="138" customFormat="1" x14ac:dyDescent="0.25"/>
    <row r="224" s="138" customFormat="1" x14ac:dyDescent="0.25"/>
    <row r="225" s="138" customFormat="1" x14ac:dyDescent="0.25"/>
    <row r="226" s="138" customFormat="1" x14ac:dyDescent="0.25"/>
    <row r="227" s="138" customFormat="1" x14ac:dyDescent="0.25"/>
    <row r="228" s="138" customFormat="1" x14ac:dyDescent="0.25"/>
    <row r="229" s="138" customFormat="1" x14ac:dyDescent="0.25"/>
    <row r="230" s="138" customFormat="1" x14ac:dyDescent="0.25"/>
    <row r="231" s="138" customFormat="1" x14ac:dyDescent="0.25"/>
    <row r="232" s="138" customFormat="1" x14ac:dyDescent="0.25"/>
    <row r="233" s="138" customFormat="1" x14ac:dyDescent="0.25"/>
    <row r="234" s="138" customFormat="1" x14ac:dyDescent="0.25"/>
    <row r="235" s="138" customFormat="1" x14ac:dyDescent="0.25"/>
    <row r="236" s="138" customFormat="1" x14ac:dyDescent="0.25"/>
    <row r="237" s="138" customFormat="1" x14ac:dyDescent="0.25"/>
    <row r="238" s="138" customFormat="1" x14ac:dyDescent="0.25"/>
    <row r="239" s="138" customFormat="1" x14ac:dyDescent="0.25"/>
    <row r="240" s="138" customFormat="1" x14ac:dyDescent="0.25"/>
    <row r="241" s="138" customFormat="1" x14ac:dyDescent="0.25"/>
    <row r="242" s="138" customFormat="1" x14ac:dyDescent="0.25"/>
    <row r="243" s="138" customFormat="1" x14ac:dyDescent="0.25"/>
    <row r="244" s="138" customFormat="1" x14ac:dyDescent="0.25"/>
    <row r="245" s="138" customFormat="1" x14ac:dyDescent="0.25"/>
    <row r="246" s="138" customFormat="1" x14ac:dyDescent="0.25"/>
    <row r="247" s="138" customFormat="1" x14ac:dyDescent="0.25"/>
    <row r="248" s="138" customFormat="1" x14ac:dyDescent="0.25"/>
    <row r="249" s="138" customFormat="1" x14ac:dyDescent="0.25"/>
    <row r="250" s="138" customFormat="1" x14ac:dyDescent="0.25"/>
    <row r="251" s="138" customFormat="1" x14ac:dyDescent="0.25"/>
    <row r="252" s="138" customFormat="1" x14ac:dyDescent="0.25"/>
    <row r="253" s="138" customFormat="1" x14ac:dyDescent="0.25"/>
    <row r="254" s="138" customFormat="1" x14ac:dyDescent="0.25"/>
    <row r="255" s="138" customFormat="1" x14ac:dyDescent="0.25"/>
    <row r="256" s="138" customFormat="1" x14ac:dyDescent="0.25"/>
    <row r="257" s="138" customFormat="1" x14ac:dyDescent="0.25"/>
    <row r="258" s="138" customFormat="1" x14ac:dyDescent="0.25"/>
    <row r="259" s="138" customFormat="1" x14ac:dyDescent="0.25"/>
    <row r="260" s="138" customFormat="1" x14ac:dyDescent="0.25"/>
    <row r="261" s="138" customFormat="1" x14ac:dyDescent="0.25"/>
    <row r="262" s="138" customFormat="1" x14ac:dyDescent="0.25"/>
    <row r="263" s="138" customFormat="1" x14ac:dyDescent="0.25"/>
    <row r="264" s="138" customFormat="1" x14ac:dyDescent="0.25"/>
    <row r="265" s="138" customFormat="1" x14ac:dyDescent="0.25"/>
    <row r="266" s="138" customFormat="1" x14ac:dyDescent="0.25"/>
    <row r="267" s="138" customFormat="1" x14ac:dyDescent="0.25"/>
    <row r="268" s="138" customFormat="1" x14ac:dyDescent="0.25"/>
    <row r="269" s="138" customFormat="1" x14ac:dyDescent="0.25"/>
    <row r="270" s="138" customFormat="1" x14ac:dyDescent="0.25"/>
    <row r="271" s="138" customFormat="1" x14ac:dyDescent="0.25"/>
    <row r="272" s="138" customFormat="1" x14ac:dyDescent="0.25"/>
    <row r="273" s="138" customFormat="1" x14ac:dyDescent="0.25"/>
    <row r="274" s="138" customFormat="1" x14ac:dyDescent="0.25"/>
    <row r="275" s="138" customFormat="1" x14ac:dyDescent="0.25"/>
    <row r="276" s="138" customFormat="1" x14ac:dyDescent="0.25"/>
    <row r="277" s="138" customFormat="1" x14ac:dyDescent="0.25"/>
    <row r="278" s="138" customFormat="1" x14ac:dyDescent="0.25"/>
    <row r="279" s="138" customFormat="1" x14ac:dyDescent="0.25"/>
    <row r="280" s="138" customFormat="1" x14ac:dyDescent="0.25"/>
    <row r="281" s="138" customFormat="1" x14ac:dyDescent="0.25"/>
    <row r="282" s="138" customFormat="1" x14ac:dyDescent="0.25"/>
    <row r="283" s="138" customFormat="1" x14ac:dyDescent="0.25"/>
    <row r="284" s="138" customFormat="1" x14ac:dyDescent="0.25"/>
    <row r="285" s="138" customFormat="1" x14ac:dyDescent="0.25"/>
    <row r="286" s="138" customFormat="1" x14ac:dyDescent="0.25"/>
    <row r="287" s="138" customFormat="1" x14ac:dyDescent="0.25"/>
    <row r="288" s="138" customFormat="1" x14ac:dyDescent="0.25"/>
    <row r="289" s="138" customFormat="1" x14ac:dyDescent="0.25"/>
    <row r="290" s="138" customFormat="1" x14ac:dyDescent="0.25"/>
    <row r="291" s="138" customFormat="1" x14ac:dyDescent="0.25"/>
    <row r="292" s="138" customFormat="1" x14ac:dyDescent="0.25"/>
    <row r="293" s="138" customFormat="1" x14ac:dyDescent="0.25"/>
    <row r="294" s="138" customFormat="1" x14ac:dyDescent="0.25"/>
    <row r="295" s="138" customFormat="1" x14ac:dyDescent="0.25"/>
    <row r="296" s="138" customFormat="1" x14ac:dyDescent="0.25"/>
    <row r="297" s="138" customFormat="1" x14ac:dyDescent="0.25"/>
    <row r="298" s="138" customFormat="1" x14ac:dyDescent="0.25"/>
    <row r="299" s="138" customFormat="1" x14ac:dyDescent="0.25"/>
    <row r="300" s="138" customFormat="1" x14ac:dyDescent="0.25"/>
    <row r="301" s="138" customFormat="1" x14ac:dyDescent="0.25"/>
    <row r="302" s="138" customFormat="1" x14ac:dyDescent="0.25"/>
    <row r="303" s="138" customFormat="1" x14ac:dyDescent="0.25"/>
    <row r="304" s="138" customFormat="1" x14ac:dyDescent="0.25"/>
    <row r="305" s="138" customFormat="1" x14ac:dyDescent="0.25"/>
    <row r="306" s="138" customFormat="1" x14ac:dyDescent="0.25"/>
    <row r="307" s="138" customFormat="1" x14ac:dyDescent="0.25"/>
    <row r="308" s="138" customFormat="1" x14ac:dyDescent="0.25"/>
    <row r="309" s="138" customFormat="1" x14ac:dyDescent="0.25"/>
    <row r="310" s="138" customFormat="1" x14ac:dyDescent="0.25"/>
    <row r="311" s="138" customFormat="1" x14ac:dyDescent="0.25"/>
    <row r="312" s="138" customFormat="1" x14ac:dyDescent="0.25"/>
    <row r="313" s="138" customFormat="1" x14ac:dyDescent="0.25"/>
    <row r="314" s="138" customFormat="1" x14ac:dyDescent="0.25"/>
    <row r="315" s="138" customFormat="1" x14ac:dyDescent="0.25"/>
    <row r="316" s="138" customFormat="1" x14ac:dyDescent="0.25"/>
    <row r="317" s="138" customFormat="1" x14ac:dyDescent="0.25"/>
    <row r="318" s="138" customFormat="1" x14ac:dyDescent="0.25"/>
    <row r="319" s="138" customFormat="1" x14ac:dyDescent="0.25"/>
    <row r="320" s="138" customFormat="1" x14ac:dyDescent="0.25"/>
    <row r="321" s="138" customFormat="1" x14ac:dyDescent="0.25"/>
    <row r="322" s="138" customFormat="1" x14ac:dyDescent="0.25"/>
    <row r="323" s="138" customFormat="1" x14ac:dyDescent="0.25"/>
    <row r="324" s="138" customFormat="1" x14ac:dyDescent="0.25"/>
    <row r="325" s="138" customFormat="1" x14ac:dyDescent="0.25"/>
    <row r="326" s="138" customFormat="1" x14ac:dyDescent="0.25"/>
    <row r="327" s="138" customFormat="1" x14ac:dyDescent="0.25"/>
    <row r="328" s="138" customFormat="1" x14ac:dyDescent="0.25"/>
    <row r="329" s="138" customFormat="1" x14ac:dyDescent="0.25"/>
    <row r="330" s="138" customFormat="1" x14ac:dyDescent="0.25"/>
    <row r="331" s="138" customFormat="1" x14ac:dyDescent="0.25"/>
    <row r="332" s="138" customFormat="1" x14ac:dyDescent="0.25"/>
    <row r="333" s="138" customFormat="1" x14ac:dyDescent="0.25"/>
    <row r="334" s="138" customFormat="1" x14ac:dyDescent="0.25"/>
    <row r="335" s="138" customFormat="1" x14ac:dyDescent="0.25"/>
    <row r="336" s="138" customFormat="1" x14ac:dyDescent="0.25"/>
    <row r="337" s="138" customFormat="1" x14ac:dyDescent="0.25"/>
    <row r="338" s="138" customFormat="1" x14ac:dyDescent="0.25"/>
    <row r="339" s="138" customFormat="1" x14ac:dyDescent="0.25"/>
    <row r="340" s="138" customFormat="1" x14ac:dyDescent="0.25"/>
    <row r="341" s="138" customFormat="1" x14ac:dyDescent="0.25"/>
    <row r="342" s="138" customFormat="1" x14ac:dyDescent="0.25"/>
    <row r="343" s="138" customFormat="1" x14ac:dyDescent="0.25"/>
    <row r="344" s="138" customFormat="1" x14ac:dyDescent="0.25"/>
    <row r="345" s="138" customFormat="1" x14ac:dyDescent="0.25"/>
    <row r="346" s="138" customFormat="1" x14ac:dyDescent="0.25"/>
    <row r="347" s="138" customFormat="1" x14ac:dyDescent="0.25"/>
    <row r="348" s="138" customFormat="1" x14ac:dyDescent="0.25"/>
    <row r="349" s="138" customFormat="1" x14ac:dyDescent="0.25"/>
    <row r="350" s="138" customFormat="1" x14ac:dyDescent="0.25"/>
    <row r="351" s="138" customFormat="1" x14ac:dyDescent="0.25"/>
    <row r="352" s="138" customFormat="1" x14ac:dyDescent="0.25"/>
    <row r="353" s="138" customFormat="1" x14ac:dyDescent="0.25"/>
    <row r="354" s="138" customFormat="1" x14ac:dyDescent="0.25"/>
    <row r="355" s="138" customFormat="1" x14ac:dyDescent="0.25"/>
    <row r="356" s="138" customFormat="1" x14ac:dyDescent="0.25"/>
    <row r="357" s="138" customFormat="1" x14ac:dyDescent="0.25"/>
    <row r="358" s="138" customFormat="1" x14ac:dyDescent="0.25"/>
    <row r="359" s="138" customFormat="1" x14ac:dyDescent="0.25"/>
    <row r="360" s="138" customFormat="1" x14ac:dyDescent="0.25"/>
    <row r="361" s="138" customFormat="1" x14ac:dyDescent="0.25"/>
    <row r="362" s="138" customFormat="1" x14ac:dyDescent="0.25"/>
    <row r="363" s="138" customFormat="1" x14ac:dyDescent="0.25"/>
    <row r="364" s="138" customFormat="1" x14ac:dyDescent="0.25"/>
    <row r="365" s="138" customFormat="1" x14ac:dyDescent="0.25"/>
    <row r="366" s="138" customFormat="1" x14ac:dyDescent="0.25"/>
    <row r="367" s="138" customFormat="1" x14ac:dyDescent="0.25"/>
    <row r="368" s="138" customFormat="1" x14ac:dyDescent="0.25"/>
    <row r="369" s="138" customFormat="1" x14ac:dyDescent="0.25"/>
    <row r="370" s="138" customFormat="1" x14ac:dyDescent="0.25"/>
    <row r="371" s="138" customFormat="1" x14ac:dyDescent="0.25"/>
    <row r="372" s="138" customFormat="1" x14ac:dyDescent="0.25"/>
    <row r="373" s="138" customFormat="1" x14ac:dyDescent="0.25"/>
    <row r="374" s="138" customFormat="1" x14ac:dyDescent="0.25"/>
    <row r="375" s="138" customFormat="1" x14ac:dyDescent="0.25"/>
    <row r="376" s="138" customFormat="1" x14ac:dyDescent="0.25"/>
    <row r="377" s="138" customFormat="1" x14ac:dyDescent="0.25"/>
    <row r="378" s="138" customFormat="1" x14ac:dyDescent="0.25"/>
    <row r="379" s="138" customFormat="1" x14ac:dyDescent="0.25"/>
    <row r="380" s="138" customFormat="1" x14ac:dyDescent="0.25"/>
    <row r="381" s="138" customFormat="1" x14ac:dyDescent="0.25"/>
    <row r="382" s="138" customFormat="1" x14ac:dyDescent="0.25"/>
    <row r="383" s="138" customFormat="1" x14ac:dyDescent="0.25"/>
    <row r="384" s="138" customFormat="1" x14ac:dyDescent="0.25"/>
    <row r="385" s="138" customFormat="1" x14ac:dyDescent="0.25"/>
    <row r="386" s="138" customFormat="1" x14ac:dyDescent="0.25"/>
    <row r="387" s="138" customFormat="1" x14ac:dyDescent="0.25"/>
    <row r="388" s="138" customFormat="1" x14ac:dyDescent="0.25"/>
    <row r="389" s="138" customFormat="1" x14ac:dyDescent="0.25"/>
    <row r="390" s="138" customFormat="1" x14ac:dyDescent="0.25"/>
    <row r="391" s="138" customFormat="1" x14ac:dyDescent="0.25"/>
    <row r="392" s="138" customFormat="1" x14ac:dyDescent="0.25"/>
    <row r="393" s="138" customFormat="1" x14ac:dyDescent="0.25"/>
    <row r="394" s="138" customFormat="1" x14ac:dyDescent="0.25"/>
    <row r="395" s="138" customFormat="1" x14ac:dyDescent="0.25"/>
    <row r="396" s="138" customFormat="1" x14ac:dyDescent="0.25"/>
    <row r="397" s="138" customFormat="1" x14ac:dyDescent="0.25"/>
    <row r="398" s="138" customFormat="1" x14ac:dyDescent="0.25"/>
    <row r="399" s="138" customFormat="1" x14ac:dyDescent="0.25"/>
    <row r="400" s="138" customFormat="1" x14ac:dyDescent="0.25"/>
    <row r="401" s="138" customFormat="1" x14ac:dyDescent="0.25"/>
    <row r="402" s="138" customFormat="1" x14ac:dyDescent="0.25"/>
    <row r="403" s="138" customFormat="1" x14ac:dyDescent="0.25"/>
    <row r="404" s="138" customFormat="1" x14ac:dyDescent="0.25"/>
    <row r="405" s="138" customFormat="1" x14ac:dyDescent="0.25"/>
    <row r="406" s="138" customFormat="1" x14ac:dyDescent="0.25"/>
    <row r="407" s="138" customFormat="1" x14ac:dyDescent="0.25"/>
    <row r="408" s="138" customFormat="1" x14ac:dyDescent="0.25"/>
    <row r="409" s="138" customFormat="1" x14ac:dyDescent="0.25"/>
    <row r="410" s="138" customFormat="1" x14ac:dyDescent="0.25"/>
    <row r="411" s="138" customFormat="1" x14ac:dyDescent="0.25"/>
    <row r="412" s="138" customFormat="1" x14ac:dyDescent="0.25"/>
    <row r="413" s="138" customFormat="1" x14ac:dyDescent="0.25"/>
    <row r="414" s="138" customFormat="1" x14ac:dyDescent="0.25"/>
    <row r="415" s="138" customFormat="1" x14ac:dyDescent="0.25"/>
    <row r="416" s="138" customFormat="1" x14ac:dyDescent="0.25"/>
    <row r="417" s="138" customFormat="1" x14ac:dyDescent="0.25"/>
    <row r="418" s="138" customFormat="1" x14ac:dyDescent="0.25"/>
    <row r="419" s="138" customFormat="1" x14ac:dyDescent="0.25"/>
    <row r="420" s="138" customFormat="1" x14ac:dyDescent="0.25"/>
    <row r="421" s="138" customFormat="1" x14ac:dyDescent="0.25"/>
    <row r="422" s="138" customFormat="1" x14ac:dyDescent="0.25"/>
    <row r="423" s="138" customFormat="1" x14ac:dyDescent="0.25"/>
    <row r="424" s="138" customFormat="1" x14ac:dyDescent="0.25"/>
    <row r="425" s="138" customFormat="1" x14ac:dyDescent="0.25"/>
    <row r="426" s="138" customFormat="1" x14ac:dyDescent="0.25"/>
    <row r="427" s="138" customFormat="1" x14ac:dyDescent="0.25"/>
    <row r="428" s="138" customFormat="1" x14ac:dyDescent="0.25"/>
    <row r="429" s="138" customFormat="1" x14ac:dyDescent="0.25"/>
    <row r="430" s="138" customFormat="1" x14ac:dyDescent="0.25"/>
    <row r="431" s="138" customFormat="1" x14ac:dyDescent="0.25"/>
    <row r="432" s="138" customFormat="1" x14ac:dyDescent="0.25"/>
    <row r="433" s="138" customFormat="1" x14ac:dyDescent="0.25"/>
    <row r="434" s="138" customFormat="1" x14ac:dyDescent="0.25"/>
    <row r="435" s="138" customFormat="1" x14ac:dyDescent="0.25"/>
    <row r="436" s="138" customFormat="1" x14ac:dyDescent="0.25"/>
    <row r="437" s="138" customFormat="1" x14ac:dyDescent="0.25"/>
    <row r="438" s="138" customFormat="1" x14ac:dyDescent="0.25"/>
    <row r="439" s="138" customFormat="1" x14ac:dyDescent="0.25"/>
    <row r="440" s="138" customFormat="1" x14ac:dyDescent="0.25"/>
    <row r="441" s="138" customFormat="1" x14ac:dyDescent="0.25"/>
    <row r="442" s="138" customFormat="1" x14ac:dyDescent="0.25"/>
    <row r="443" s="138" customFormat="1" x14ac:dyDescent="0.25"/>
    <row r="444" s="138" customFormat="1" x14ac:dyDescent="0.25"/>
    <row r="445" s="138" customFormat="1" x14ac:dyDescent="0.25"/>
    <row r="446" s="138" customFormat="1" x14ac:dyDescent="0.25"/>
    <row r="447" s="138" customFormat="1" x14ac:dyDescent="0.25"/>
    <row r="448" s="138" customFormat="1" x14ac:dyDescent="0.25"/>
    <row r="449" s="138" customFormat="1" x14ac:dyDescent="0.25"/>
    <row r="450" s="138" customFormat="1" x14ac:dyDescent="0.25"/>
    <row r="451" s="138" customFormat="1" x14ac:dyDescent="0.25"/>
    <row r="452" s="138" customFormat="1" x14ac:dyDescent="0.25"/>
    <row r="453" s="138" customFormat="1" x14ac:dyDescent="0.25"/>
    <row r="454" s="138" customFormat="1" x14ac:dyDescent="0.25"/>
    <row r="455" s="138" customFormat="1" x14ac:dyDescent="0.25"/>
    <row r="456" s="138" customFormat="1" x14ac:dyDescent="0.25"/>
    <row r="457" s="138" customFormat="1" x14ac:dyDescent="0.25"/>
    <row r="458" s="138" customFormat="1" x14ac:dyDescent="0.25"/>
    <row r="459" s="138" customFormat="1" x14ac:dyDescent="0.25"/>
    <row r="460" s="138" customFormat="1" x14ac:dyDescent="0.25"/>
    <row r="461" s="138" customFormat="1" x14ac:dyDescent="0.25"/>
    <row r="462" s="138" customFormat="1" x14ac:dyDescent="0.25"/>
    <row r="463" s="138" customFormat="1" x14ac:dyDescent="0.25"/>
    <row r="464" s="138" customFormat="1" x14ac:dyDescent="0.25"/>
    <row r="465" s="138" customFormat="1" x14ac:dyDescent="0.25"/>
    <row r="466" s="138" customFormat="1" x14ac:dyDescent="0.25"/>
    <row r="467" s="138" customFormat="1" x14ac:dyDescent="0.25"/>
    <row r="468" s="138" customFormat="1" x14ac:dyDescent="0.25"/>
    <row r="469" s="138" customFormat="1" x14ac:dyDescent="0.25"/>
    <row r="470" s="138" customFormat="1" x14ac:dyDescent="0.25"/>
    <row r="471" s="138" customFormat="1" x14ac:dyDescent="0.25"/>
    <row r="472" s="138" customFormat="1" x14ac:dyDescent="0.25"/>
    <row r="473" s="138" customFormat="1" x14ac:dyDescent="0.25"/>
    <row r="474" s="138" customFormat="1" x14ac:dyDescent="0.25"/>
    <row r="475" s="138" customFormat="1" x14ac:dyDescent="0.25"/>
    <row r="476" s="138" customFormat="1" x14ac:dyDescent="0.25"/>
    <row r="477" s="138" customFormat="1" x14ac:dyDescent="0.25"/>
    <row r="478" s="138" customFormat="1" x14ac:dyDescent="0.25"/>
    <row r="479" s="138" customFormat="1" x14ac:dyDescent="0.25"/>
    <row r="480" s="138" customFormat="1" x14ac:dyDescent="0.25"/>
    <row r="481" s="138" customFormat="1" x14ac:dyDescent="0.25"/>
    <row r="482" s="138" customFormat="1" x14ac:dyDescent="0.25"/>
    <row r="483" s="138" customFormat="1" x14ac:dyDescent="0.25"/>
    <row r="484" s="138" customFormat="1" x14ac:dyDescent="0.25"/>
    <row r="485" s="138" customFormat="1" x14ac:dyDescent="0.25"/>
    <row r="486" s="138" customFormat="1" x14ac:dyDescent="0.25"/>
    <row r="487" s="138" customFormat="1" x14ac:dyDescent="0.25"/>
    <row r="488" s="138" customFormat="1" x14ac:dyDescent="0.25"/>
    <row r="489" s="138" customFormat="1" x14ac:dyDescent="0.25"/>
    <row r="490" s="138" customFormat="1" x14ac:dyDescent="0.25"/>
    <row r="491" s="138" customFormat="1" x14ac:dyDescent="0.25"/>
    <row r="492" s="138" customFormat="1" x14ac:dyDescent="0.25"/>
    <row r="493" s="138" customFormat="1" x14ac:dyDescent="0.25"/>
    <row r="494" s="138" customFormat="1" x14ac:dyDescent="0.25"/>
    <row r="495" s="138" customFormat="1" x14ac:dyDescent="0.25"/>
    <row r="496" s="138" customFormat="1" x14ac:dyDescent="0.25"/>
    <row r="497" s="138" customFormat="1" x14ac:dyDescent="0.25"/>
    <row r="498" s="138" customFormat="1" x14ac:dyDescent="0.25"/>
    <row r="499" s="138" customFormat="1" x14ac:dyDescent="0.25"/>
    <row r="500" s="138" customFormat="1" x14ac:dyDescent="0.25"/>
    <row r="501" s="138" customFormat="1" x14ac:dyDescent="0.25"/>
    <row r="502" s="138" customFormat="1" x14ac:dyDescent="0.25"/>
    <row r="503" s="138" customFormat="1" x14ac:dyDescent="0.25"/>
    <row r="504" s="138" customFormat="1" x14ac:dyDescent="0.25"/>
    <row r="505" s="138" customFormat="1" x14ac:dyDescent="0.25"/>
    <row r="506" s="138" customFormat="1" x14ac:dyDescent="0.25"/>
    <row r="507" s="138" customFormat="1" x14ac:dyDescent="0.25"/>
    <row r="508" s="138" customFormat="1" x14ac:dyDescent="0.25"/>
    <row r="509" s="138" customFormat="1" x14ac:dyDescent="0.25"/>
    <row r="510" s="138" customFormat="1" x14ac:dyDescent="0.25"/>
    <row r="511" s="138" customFormat="1" x14ac:dyDescent="0.25"/>
    <row r="512" s="138" customFormat="1" x14ac:dyDescent="0.25"/>
    <row r="513" s="138" customFormat="1" x14ac:dyDescent="0.25"/>
    <row r="514" s="138" customFormat="1" x14ac:dyDescent="0.25"/>
    <row r="515" s="138" customFormat="1" x14ac:dyDescent="0.25"/>
    <row r="516" s="138" customFormat="1" x14ac:dyDescent="0.25"/>
    <row r="517" s="138" customFormat="1" x14ac:dyDescent="0.25"/>
    <row r="518" s="138" customFormat="1" x14ac:dyDescent="0.25"/>
    <row r="519" s="138" customFormat="1" x14ac:dyDescent="0.25"/>
    <row r="520" s="138" customFormat="1" x14ac:dyDescent="0.25"/>
    <row r="521" s="138" customFormat="1" x14ac:dyDescent="0.25"/>
    <row r="522" s="138" customFormat="1" x14ac:dyDescent="0.25"/>
    <row r="523" s="138" customFormat="1" x14ac:dyDescent="0.25"/>
    <row r="524" s="138" customFormat="1" x14ac:dyDescent="0.25"/>
    <row r="525" s="138" customFormat="1" x14ac:dyDescent="0.25"/>
    <row r="526" s="138" customFormat="1" x14ac:dyDescent="0.25"/>
    <row r="527" s="138" customFormat="1" x14ac:dyDescent="0.25"/>
    <row r="528" s="138" customFormat="1" x14ac:dyDescent="0.25"/>
    <row r="529" s="138" customFormat="1" x14ac:dyDescent="0.25"/>
    <row r="530" s="138" customFormat="1" x14ac:dyDescent="0.25"/>
    <row r="531" s="138" customFormat="1" x14ac:dyDescent="0.25"/>
    <row r="532" s="138" customFormat="1" x14ac:dyDescent="0.25"/>
    <row r="533" s="138" customFormat="1" x14ac:dyDescent="0.25"/>
    <row r="534" s="138" customFormat="1" x14ac:dyDescent="0.25"/>
    <row r="535" s="138" customFormat="1" x14ac:dyDescent="0.25"/>
    <row r="536" s="138" customFormat="1" x14ac:dyDescent="0.25"/>
    <row r="537" s="138" customFormat="1" x14ac:dyDescent="0.25"/>
    <row r="538" s="138" customFormat="1" x14ac:dyDescent="0.25"/>
    <row r="539" s="138" customFormat="1" x14ac:dyDescent="0.25"/>
    <row r="540" s="138" customFormat="1" x14ac:dyDescent="0.25"/>
    <row r="541" s="138" customFormat="1" x14ac:dyDescent="0.25"/>
    <row r="542" s="138" customFormat="1" x14ac:dyDescent="0.25"/>
    <row r="543" s="138" customFormat="1" x14ac:dyDescent="0.25"/>
    <row r="544" s="138" customFormat="1" x14ac:dyDescent="0.25"/>
    <row r="545" s="138" customFormat="1" x14ac:dyDescent="0.25"/>
    <row r="546" s="138" customFormat="1" x14ac:dyDescent="0.25"/>
    <row r="547" s="138" customFormat="1" x14ac:dyDescent="0.25"/>
    <row r="548" s="138" customFormat="1" x14ac:dyDescent="0.25"/>
    <row r="549" s="138" customFormat="1" x14ac:dyDescent="0.25"/>
    <row r="550" s="138" customFormat="1" x14ac:dyDescent="0.25"/>
    <row r="551" s="138" customFormat="1" x14ac:dyDescent="0.25"/>
    <row r="552" s="138" customFormat="1" x14ac:dyDescent="0.25"/>
    <row r="553" s="138" customFormat="1" x14ac:dyDescent="0.25"/>
    <row r="554" s="138" customFormat="1" x14ac:dyDescent="0.25"/>
    <row r="555" s="138" customFormat="1" x14ac:dyDescent="0.25"/>
    <row r="556" s="138" customFormat="1" x14ac:dyDescent="0.25"/>
    <row r="557" s="138" customFormat="1" x14ac:dyDescent="0.25"/>
    <row r="558" s="138" customFormat="1" x14ac:dyDescent="0.25"/>
    <row r="559" s="138" customFormat="1" x14ac:dyDescent="0.25"/>
    <row r="560" s="138" customFormat="1" x14ac:dyDescent="0.25"/>
    <row r="561" s="138" customFormat="1" x14ac:dyDescent="0.25"/>
    <row r="562" s="138" customFormat="1" x14ac:dyDescent="0.25"/>
    <row r="563" s="138" customFormat="1" x14ac:dyDescent="0.25"/>
    <row r="564" s="138" customFormat="1" x14ac:dyDescent="0.25"/>
    <row r="565" s="138" customFormat="1" x14ac:dyDescent="0.25"/>
    <row r="566" s="138" customFormat="1" x14ac:dyDescent="0.25"/>
    <row r="567" s="138" customFormat="1" x14ac:dyDescent="0.25"/>
    <row r="568" s="138" customFormat="1" x14ac:dyDescent="0.25"/>
    <row r="569" s="138" customFormat="1" x14ac:dyDescent="0.25"/>
    <row r="570" s="138" customFormat="1" x14ac:dyDescent="0.25"/>
    <row r="571" s="138" customFormat="1" x14ac:dyDescent="0.25"/>
    <row r="572" s="138" customFormat="1" x14ac:dyDescent="0.25"/>
    <row r="573" s="138" customFormat="1" x14ac:dyDescent="0.25"/>
    <row r="574" s="138" customFormat="1" x14ac:dyDescent="0.25"/>
    <row r="575" s="138" customFormat="1" x14ac:dyDescent="0.25"/>
    <row r="576" s="138" customFormat="1" x14ac:dyDescent="0.25"/>
    <row r="577" s="138" customFormat="1" x14ac:dyDescent="0.25"/>
    <row r="578" s="138" customFormat="1" x14ac:dyDescent="0.25"/>
    <row r="579" s="138" customFormat="1" x14ac:dyDescent="0.25"/>
    <row r="580" s="138" customFormat="1" x14ac:dyDescent="0.25"/>
    <row r="581" s="138" customFormat="1" x14ac:dyDescent="0.25"/>
    <row r="582" s="138" customFormat="1" x14ac:dyDescent="0.25"/>
    <row r="583" s="138" customFormat="1" x14ac:dyDescent="0.25"/>
    <row r="584" s="138" customFormat="1" x14ac:dyDescent="0.25"/>
    <row r="585" s="138" customFormat="1" x14ac:dyDescent="0.25"/>
    <row r="586" s="138" customFormat="1" x14ac:dyDescent="0.25"/>
    <row r="587" s="138" customFormat="1" x14ac:dyDescent="0.25"/>
    <row r="588" s="138" customFormat="1" x14ac:dyDescent="0.25"/>
    <row r="589" s="138" customFormat="1" x14ac:dyDescent="0.25"/>
    <row r="590" s="138" customFormat="1" x14ac:dyDescent="0.25"/>
    <row r="591" s="138" customFormat="1" x14ac:dyDescent="0.25"/>
    <row r="592" s="138" customFormat="1" x14ac:dyDescent="0.25"/>
    <row r="593" s="138" customFormat="1" x14ac:dyDescent="0.25"/>
    <row r="594" s="138" customFormat="1" x14ac:dyDescent="0.25"/>
    <row r="595" s="138" customFormat="1" x14ac:dyDescent="0.25"/>
    <row r="596" s="138" customFormat="1" x14ac:dyDescent="0.25"/>
    <row r="597" s="138" customFormat="1" x14ac:dyDescent="0.25"/>
    <row r="598" s="138" customFormat="1" x14ac:dyDescent="0.25"/>
    <row r="599" s="138" customFormat="1" x14ac:dyDescent="0.25"/>
    <row r="600" s="138" customFormat="1" x14ac:dyDescent="0.25"/>
    <row r="601" s="138" customFormat="1" x14ac:dyDescent="0.25"/>
    <row r="602" s="138" customFormat="1" x14ac:dyDescent="0.25"/>
    <row r="603" s="138" customFormat="1" x14ac:dyDescent="0.25"/>
    <row r="604" s="138" customFormat="1" x14ac:dyDescent="0.25"/>
    <row r="605" s="138" customFormat="1" x14ac:dyDescent="0.25"/>
    <row r="606" s="138" customFormat="1" x14ac:dyDescent="0.25"/>
    <row r="607" s="138" customFormat="1" x14ac:dyDescent="0.25"/>
    <row r="608" s="138" customFormat="1" x14ac:dyDescent="0.25"/>
    <row r="609" s="138" customFormat="1" x14ac:dyDescent="0.25"/>
    <row r="610" s="138" customFormat="1" x14ac:dyDescent="0.25"/>
    <row r="611" s="138" customFormat="1" x14ac:dyDescent="0.25"/>
    <row r="612" s="138" customFormat="1" x14ac:dyDescent="0.25"/>
    <row r="613" s="138" customFormat="1" x14ac:dyDescent="0.25"/>
    <row r="614" s="138" customFormat="1" x14ac:dyDescent="0.25"/>
    <row r="615" s="138" customFormat="1" x14ac:dyDescent="0.25"/>
    <row r="616" s="138" customFormat="1" x14ac:dyDescent="0.25"/>
    <row r="617" s="138" customFormat="1" x14ac:dyDescent="0.25"/>
    <row r="618" s="138" customFormat="1" x14ac:dyDescent="0.25"/>
    <row r="619" s="138" customFormat="1" x14ac:dyDescent="0.25"/>
    <row r="620" s="138" customFormat="1" x14ac:dyDescent="0.25"/>
    <row r="621" s="138" customFormat="1" x14ac:dyDescent="0.25"/>
    <row r="622" s="138" customFormat="1" x14ac:dyDescent="0.25"/>
    <row r="623" s="138" customFormat="1" x14ac:dyDescent="0.25"/>
    <row r="624" s="138" customFormat="1" x14ac:dyDescent="0.25"/>
    <row r="625" s="138" customFormat="1" x14ac:dyDescent="0.25"/>
    <row r="626" s="138" customFormat="1" x14ac:dyDescent="0.25"/>
    <row r="627" s="138" customFormat="1" x14ac:dyDescent="0.25"/>
    <row r="628" s="138" customFormat="1" x14ac:dyDescent="0.25"/>
    <row r="629" s="138" customFormat="1" x14ac:dyDescent="0.25"/>
    <row r="630" s="138" customFormat="1" x14ac:dyDescent="0.25"/>
    <row r="631" s="138" customFormat="1" x14ac:dyDescent="0.25"/>
    <row r="632" s="138" customFormat="1" x14ac:dyDescent="0.25"/>
    <row r="633" s="138" customFormat="1" x14ac:dyDescent="0.25"/>
    <row r="634" s="138" customFormat="1" x14ac:dyDescent="0.25"/>
    <row r="635" s="138" customFormat="1" x14ac:dyDescent="0.25"/>
    <row r="636" s="138" customFormat="1" x14ac:dyDescent="0.25"/>
    <row r="637" s="138" customFormat="1" x14ac:dyDescent="0.25"/>
    <row r="638" s="138" customFormat="1" x14ac:dyDescent="0.25"/>
    <row r="639" s="138" customFormat="1" x14ac:dyDescent="0.25"/>
    <row r="640" s="138" customFormat="1" x14ac:dyDescent="0.25"/>
    <row r="641" s="138" customFormat="1" x14ac:dyDescent="0.25"/>
    <row r="642" s="138" customFormat="1" x14ac:dyDescent="0.25"/>
    <row r="643" s="138" customFormat="1" x14ac:dyDescent="0.25"/>
    <row r="644" s="138" customFormat="1" x14ac:dyDescent="0.25"/>
    <row r="645" s="138" customFormat="1" x14ac:dyDescent="0.25"/>
    <row r="646" s="138" customFormat="1" x14ac:dyDescent="0.25"/>
    <row r="647" s="138" customFormat="1" x14ac:dyDescent="0.25"/>
    <row r="648" s="138" customFormat="1" x14ac:dyDescent="0.25"/>
    <row r="649" s="138" customFormat="1" x14ac:dyDescent="0.25"/>
    <row r="650" s="138" customFormat="1" x14ac:dyDescent="0.25"/>
    <row r="651" s="138" customFormat="1" x14ac:dyDescent="0.25"/>
    <row r="652" s="138" customFormat="1" x14ac:dyDescent="0.25"/>
    <row r="653" s="138" customFormat="1" x14ac:dyDescent="0.25"/>
    <row r="654" s="138" customFormat="1" x14ac:dyDescent="0.25"/>
    <row r="655" s="138" customFormat="1" x14ac:dyDescent="0.25"/>
    <row r="656" s="138" customFormat="1" x14ac:dyDescent="0.25"/>
    <row r="657" s="138" customFormat="1" x14ac:dyDescent="0.25"/>
    <row r="658" s="138" customFormat="1" x14ac:dyDescent="0.25"/>
    <row r="659" s="138" customFormat="1" x14ac:dyDescent="0.25"/>
    <row r="660" s="138" customFormat="1" x14ac:dyDescent="0.25"/>
    <row r="661" s="138" customFormat="1" x14ac:dyDescent="0.25"/>
    <row r="662" s="138" customFormat="1" x14ac:dyDescent="0.25"/>
    <row r="663" s="138" customFormat="1" x14ac:dyDescent="0.25"/>
    <row r="664" s="138" customFormat="1" x14ac:dyDescent="0.25"/>
    <row r="665" s="138" customFormat="1" x14ac:dyDescent="0.25"/>
    <row r="666" s="138" customFormat="1" x14ac:dyDescent="0.25"/>
    <row r="667" s="138" customFormat="1" x14ac:dyDescent="0.25"/>
    <row r="668" s="138" customFormat="1" x14ac:dyDescent="0.25"/>
    <row r="669" s="138" customFormat="1" x14ac:dyDescent="0.25"/>
    <row r="670" s="138" customFormat="1" x14ac:dyDescent="0.25"/>
    <row r="671" s="138" customFormat="1" x14ac:dyDescent="0.25"/>
    <row r="672" s="138" customFormat="1" x14ac:dyDescent="0.25"/>
    <row r="673" s="138" customFormat="1" x14ac:dyDescent="0.25"/>
    <row r="674" s="138" customFormat="1" x14ac:dyDescent="0.25"/>
    <row r="675" s="138" customFormat="1" x14ac:dyDescent="0.25"/>
    <row r="676" s="138" customFormat="1" x14ac:dyDescent="0.25"/>
    <row r="677" s="138" customFormat="1" x14ac:dyDescent="0.25"/>
    <row r="678" s="138" customFormat="1" x14ac:dyDescent="0.25"/>
    <row r="679" s="138" customFormat="1" x14ac:dyDescent="0.25"/>
    <row r="680" s="138" customFormat="1" x14ac:dyDescent="0.25"/>
    <row r="681" s="138" customFormat="1" x14ac:dyDescent="0.25"/>
    <row r="682" s="138" customFormat="1" x14ac:dyDescent="0.25"/>
    <row r="683" s="138" customFormat="1" x14ac:dyDescent="0.25"/>
    <row r="684" s="138" customFormat="1" x14ac:dyDescent="0.25"/>
    <row r="685" s="138" customFormat="1" x14ac:dyDescent="0.25"/>
    <row r="686" s="138" customFormat="1" x14ac:dyDescent="0.25"/>
    <row r="687" s="138" customFormat="1" x14ac:dyDescent="0.25"/>
    <row r="688" s="138" customFormat="1" x14ac:dyDescent="0.25"/>
    <row r="689" s="138" customFormat="1" x14ac:dyDescent="0.25"/>
    <row r="690" s="138" customFormat="1" x14ac:dyDescent="0.25"/>
    <row r="691" s="138" customFormat="1" x14ac:dyDescent="0.25"/>
    <row r="692" s="138" customFormat="1" x14ac:dyDescent="0.25"/>
    <row r="693" s="138" customFormat="1" x14ac:dyDescent="0.25"/>
    <row r="694" s="138" customFormat="1" x14ac:dyDescent="0.25"/>
    <row r="695" s="138" customFormat="1" x14ac:dyDescent="0.25"/>
    <row r="696" s="138" customFormat="1" x14ac:dyDescent="0.25"/>
    <row r="697" s="138" customFormat="1" x14ac:dyDescent="0.25"/>
    <row r="698" s="138" customFormat="1" x14ac:dyDescent="0.25"/>
    <row r="699" s="138" customFormat="1" x14ac:dyDescent="0.25"/>
    <row r="700" s="138" customFormat="1" x14ac:dyDescent="0.25"/>
    <row r="701" s="138" customFormat="1" x14ac:dyDescent="0.25"/>
    <row r="702" s="138" customFormat="1" x14ac:dyDescent="0.25"/>
    <row r="703" s="138" customFormat="1" x14ac:dyDescent="0.25"/>
    <row r="704" s="138" customFormat="1" x14ac:dyDescent="0.25"/>
    <row r="705" s="138" customFormat="1" x14ac:dyDescent="0.25"/>
    <row r="706" s="138" customFormat="1" x14ac:dyDescent="0.25"/>
    <row r="707" s="138" customFormat="1" x14ac:dyDescent="0.25"/>
    <row r="708" s="138" customFormat="1" x14ac:dyDescent="0.25"/>
    <row r="709" s="138" customFormat="1" x14ac:dyDescent="0.25"/>
    <row r="710" s="138" customFormat="1" x14ac:dyDescent="0.25"/>
    <row r="711" s="138" customFormat="1" x14ac:dyDescent="0.25"/>
    <row r="712" s="138" customFormat="1" x14ac:dyDescent="0.25"/>
    <row r="713" s="138" customFormat="1" x14ac:dyDescent="0.25"/>
    <row r="714" s="138" customFormat="1" x14ac:dyDescent="0.25"/>
    <row r="715" s="138" customFormat="1" x14ac:dyDescent="0.25"/>
    <row r="716" s="138" customFormat="1" x14ac:dyDescent="0.25"/>
    <row r="717" s="138" customFormat="1" x14ac:dyDescent="0.25"/>
    <row r="718" s="138" customFormat="1" x14ac:dyDescent="0.25"/>
    <row r="719" s="138" customFormat="1" x14ac:dyDescent="0.25"/>
    <row r="720" s="138" customFormat="1" x14ac:dyDescent="0.25"/>
    <row r="721" s="138" customFormat="1" x14ac:dyDescent="0.25"/>
    <row r="722" s="138" customFormat="1" x14ac:dyDescent="0.25"/>
    <row r="723" s="138" customFormat="1" x14ac:dyDescent="0.25"/>
    <row r="724" s="138" customFormat="1" x14ac:dyDescent="0.25"/>
    <row r="725" s="138" customFormat="1" x14ac:dyDescent="0.25"/>
    <row r="726" s="138" customFormat="1" x14ac:dyDescent="0.25"/>
    <row r="727" s="138" customFormat="1" x14ac:dyDescent="0.25"/>
    <row r="728" s="138" customFormat="1" x14ac:dyDescent="0.25"/>
    <row r="729" s="138" customFormat="1" x14ac:dyDescent="0.25"/>
    <row r="730" s="138" customFormat="1" x14ac:dyDescent="0.25"/>
    <row r="731" s="138" customFormat="1" x14ac:dyDescent="0.25"/>
    <row r="732" s="138" customFormat="1" x14ac:dyDescent="0.25"/>
    <row r="733" s="138" customFormat="1" x14ac:dyDescent="0.25"/>
    <row r="734" s="138" customFormat="1" x14ac:dyDescent="0.25"/>
    <row r="735" s="138" customFormat="1" x14ac:dyDescent="0.25"/>
    <row r="736" s="138" customFormat="1" x14ac:dyDescent="0.25"/>
    <row r="737" s="138" customFormat="1" x14ac:dyDescent="0.25"/>
    <row r="738" s="138" customFormat="1" x14ac:dyDescent="0.25"/>
    <row r="739" s="138" customFormat="1" x14ac:dyDescent="0.25"/>
    <row r="740" s="138" customFormat="1" x14ac:dyDescent="0.25"/>
    <row r="741" s="138" customFormat="1" x14ac:dyDescent="0.25"/>
    <row r="742" s="138" customFormat="1" x14ac:dyDescent="0.25"/>
    <row r="743" s="138" customFormat="1" x14ac:dyDescent="0.25"/>
    <row r="744" s="138" customFormat="1" x14ac:dyDescent="0.25"/>
    <row r="745" s="138" customFormat="1" x14ac:dyDescent="0.25"/>
    <row r="746" s="138" customFormat="1" x14ac:dyDescent="0.25"/>
    <row r="747" s="138" customFormat="1" x14ac:dyDescent="0.25"/>
    <row r="748" s="138" customFormat="1" x14ac:dyDescent="0.25"/>
    <row r="749" s="138" customFormat="1" x14ac:dyDescent="0.25"/>
    <row r="750" s="138" customFormat="1" x14ac:dyDescent="0.25"/>
    <row r="751" s="138" customFormat="1" x14ac:dyDescent="0.25"/>
    <row r="752" s="138" customFormat="1" x14ac:dyDescent="0.25"/>
    <row r="753" s="138" customFormat="1" x14ac:dyDescent="0.25"/>
    <row r="754" s="138" customFormat="1" x14ac:dyDescent="0.25"/>
    <row r="755" s="138" customFormat="1" x14ac:dyDescent="0.25"/>
    <row r="756" s="138" customFormat="1" x14ac:dyDescent="0.25"/>
    <row r="757" s="138" customFormat="1" x14ac:dyDescent="0.25"/>
    <row r="758" s="138" customFormat="1" x14ac:dyDescent="0.25"/>
    <row r="759" s="138" customFormat="1" x14ac:dyDescent="0.25"/>
    <row r="760" s="138" customFormat="1" x14ac:dyDescent="0.25"/>
    <row r="761" s="138" customFormat="1" x14ac:dyDescent="0.25"/>
    <row r="762" s="138" customFormat="1" x14ac:dyDescent="0.25"/>
    <row r="763" s="138" customFormat="1" x14ac:dyDescent="0.25"/>
    <row r="764" s="138" customFormat="1" x14ac:dyDescent="0.25"/>
    <row r="765" s="138" customFormat="1" x14ac:dyDescent="0.25"/>
    <row r="766" s="138" customFormat="1" x14ac:dyDescent="0.25"/>
    <row r="767" s="138" customFormat="1" x14ac:dyDescent="0.25"/>
    <row r="768" s="138" customFormat="1" x14ac:dyDescent="0.25"/>
    <row r="769" s="138" customFormat="1" x14ac:dyDescent="0.25"/>
    <row r="770" s="138" customFormat="1" x14ac:dyDescent="0.25"/>
    <row r="771" s="138" customFormat="1" x14ac:dyDescent="0.25"/>
    <row r="772" s="138" customFormat="1" x14ac:dyDescent="0.25"/>
    <row r="773" s="138" customFormat="1" x14ac:dyDescent="0.25"/>
    <row r="774" s="138" customFormat="1" x14ac:dyDescent="0.25"/>
    <row r="775" s="138" customFormat="1" x14ac:dyDescent="0.25"/>
    <row r="776" s="138" customFormat="1" x14ac:dyDescent="0.25"/>
    <row r="777" s="138" customFormat="1" x14ac:dyDescent="0.25"/>
    <row r="778" s="138" customFormat="1" x14ac:dyDescent="0.25"/>
    <row r="779" s="138" customFormat="1" x14ac:dyDescent="0.25"/>
    <row r="780" s="138" customFormat="1" x14ac:dyDescent="0.25"/>
    <row r="781" s="138" customFormat="1" x14ac:dyDescent="0.25"/>
    <row r="782" s="138" customFormat="1" x14ac:dyDescent="0.25"/>
    <row r="783" s="138" customFormat="1" x14ac:dyDescent="0.25"/>
    <row r="784" s="138" customFormat="1" x14ac:dyDescent="0.25"/>
    <row r="785" s="138" customFormat="1" x14ac:dyDescent="0.25"/>
    <row r="786" s="138" customFormat="1" x14ac:dyDescent="0.25"/>
    <row r="787" s="138" customFormat="1" x14ac:dyDescent="0.25"/>
    <row r="788" s="138" customFormat="1" x14ac:dyDescent="0.25"/>
    <row r="789" s="138" customFormat="1" x14ac:dyDescent="0.25"/>
    <row r="790" s="138" customFormat="1" x14ac:dyDescent="0.25"/>
    <row r="791" s="138" customFormat="1" x14ac:dyDescent="0.25"/>
    <row r="792" s="138" customFormat="1" x14ac:dyDescent="0.25"/>
    <row r="793" s="138" customFormat="1" x14ac:dyDescent="0.25"/>
    <row r="794" s="138" customFormat="1" x14ac:dyDescent="0.25"/>
    <row r="795" s="138" customFormat="1" x14ac:dyDescent="0.25"/>
    <row r="796" s="138" customFormat="1" x14ac:dyDescent="0.25"/>
    <row r="797" s="138" customFormat="1" x14ac:dyDescent="0.25"/>
    <row r="798" s="138" customFormat="1" x14ac:dyDescent="0.25"/>
    <row r="799" s="138" customFormat="1" x14ac:dyDescent="0.25"/>
    <row r="800" s="138" customFormat="1" x14ac:dyDescent="0.25"/>
    <row r="801" s="138" customFormat="1" x14ac:dyDescent="0.25"/>
    <row r="802" s="138" customFormat="1" x14ac:dyDescent="0.25"/>
    <row r="803" s="138" customFormat="1" x14ac:dyDescent="0.25"/>
    <row r="804" s="138" customFormat="1" x14ac:dyDescent="0.25"/>
    <row r="805" s="138" customFormat="1" x14ac:dyDescent="0.25"/>
    <row r="806" s="138" customFormat="1" x14ac:dyDescent="0.25"/>
    <row r="807" s="138" customFormat="1" x14ac:dyDescent="0.25"/>
    <row r="808" s="138" customFormat="1" x14ac:dyDescent="0.25"/>
    <row r="809" s="138" customFormat="1" x14ac:dyDescent="0.25"/>
    <row r="810" s="138" customFormat="1" x14ac:dyDescent="0.25"/>
    <row r="811" s="138" customFormat="1" x14ac:dyDescent="0.25"/>
    <row r="812" s="138" customFormat="1" x14ac:dyDescent="0.25"/>
    <row r="813" s="138" customFormat="1" x14ac:dyDescent="0.25"/>
    <row r="814" s="138" customFormat="1" x14ac:dyDescent="0.25"/>
    <row r="815" s="138" customFormat="1" x14ac:dyDescent="0.25"/>
    <row r="816" s="138" customFormat="1" x14ac:dyDescent="0.25"/>
    <row r="817" s="138" customFormat="1" x14ac:dyDescent="0.25"/>
    <row r="818" s="138" customFormat="1" x14ac:dyDescent="0.25"/>
    <row r="819" s="138" customFormat="1" x14ac:dyDescent="0.25"/>
    <row r="820" s="138" customFormat="1" x14ac:dyDescent="0.25"/>
    <row r="821" s="138" customFormat="1" x14ac:dyDescent="0.25"/>
    <row r="822" s="138" customFormat="1" x14ac:dyDescent="0.25"/>
    <row r="823" s="138" customFormat="1" x14ac:dyDescent="0.25"/>
    <row r="824" s="138" customFormat="1" x14ac:dyDescent="0.25"/>
    <row r="825" s="138" customFormat="1" x14ac:dyDescent="0.25"/>
    <row r="826" s="138" customFormat="1" x14ac:dyDescent="0.25"/>
    <row r="827" s="138" customFormat="1" x14ac:dyDescent="0.25"/>
    <row r="828" s="138" customFormat="1" x14ac:dyDescent="0.25"/>
    <row r="829" s="138" customFormat="1" x14ac:dyDescent="0.25"/>
    <row r="830" s="138" customFormat="1" x14ac:dyDescent="0.25"/>
    <row r="831" s="138" customFormat="1" x14ac:dyDescent="0.25"/>
    <row r="832" s="138" customFormat="1" x14ac:dyDescent="0.25"/>
    <row r="833" s="138" customFormat="1" x14ac:dyDescent="0.25"/>
    <row r="834" s="138" customFormat="1" x14ac:dyDescent="0.25"/>
    <row r="835" s="138" customFormat="1" x14ac:dyDescent="0.25"/>
    <row r="836" s="138" customFormat="1" x14ac:dyDescent="0.25"/>
    <row r="837" s="138" customFormat="1" x14ac:dyDescent="0.25"/>
    <row r="838" s="138" customFormat="1" x14ac:dyDescent="0.25"/>
    <row r="839" s="138" customFormat="1" x14ac:dyDescent="0.25"/>
    <row r="840" s="138" customFormat="1" x14ac:dyDescent="0.25"/>
    <row r="841" s="138" customFormat="1" x14ac:dyDescent="0.25"/>
    <row r="842" s="138" customFormat="1" x14ac:dyDescent="0.25"/>
    <row r="843" s="138" customFormat="1" x14ac:dyDescent="0.25"/>
    <row r="844" s="138" customFormat="1" x14ac:dyDescent="0.25"/>
    <row r="845" s="138" customFormat="1" x14ac:dyDescent="0.25"/>
    <row r="846" s="138" customFormat="1" x14ac:dyDescent="0.25"/>
    <row r="847" s="138" customFormat="1" x14ac:dyDescent="0.25"/>
    <row r="848" s="138" customFormat="1" x14ac:dyDescent="0.25"/>
    <row r="849" s="138" customFormat="1" x14ac:dyDescent="0.25"/>
    <row r="850" s="138" customFormat="1" x14ac:dyDescent="0.25"/>
    <row r="851" s="138" customFormat="1" x14ac:dyDescent="0.25"/>
    <row r="852" s="138" customFormat="1" x14ac:dyDescent="0.25"/>
    <row r="853" s="138" customFormat="1" x14ac:dyDescent="0.25"/>
    <row r="854" s="138" customFormat="1" x14ac:dyDescent="0.25"/>
    <row r="855" s="138" customFormat="1" x14ac:dyDescent="0.25"/>
    <row r="856" s="138" customFormat="1" x14ac:dyDescent="0.25"/>
    <row r="857" s="138" customFormat="1" x14ac:dyDescent="0.25"/>
    <row r="858" s="138" customFormat="1" x14ac:dyDescent="0.25"/>
    <row r="859" s="138" customFormat="1" x14ac:dyDescent="0.25"/>
    <row r="860" s="138" customFormat="1" x14ac:dyDescent="0.25"/>
    <row r="861" s="138" customFormat="1" x14ac:dyDescent="0.25"/>
    <row r="862" s="138" customFormat="1" x14ac:dyDescent="0.25"/>
    <row r="863" s="138" customFormat="1" x14ac:dyDescent="0.25"/>
    <row r="864" s="138" customFormat="1" x14ac:dyDescent="0.25"/>
    <row r="865" s="138" customFormat="1" x14ac:dyDescent="0.25"/>
    <row r="866" s="138" customFormat="1" x14ac:dyDescent="0.25"/>
    <row r="867" s="138" customFormat="1" x14ac:dyDescent="0.25"/>
    <row r="868" s="138" customFormat="1" x14ac:dyDescent="0.25"/>
    <row r="869" s="138" customFormat="1" x14ac:dyDescent="0.25"/>
    <row r="870" s="138" customFormat="1" x14ac:dyDescent="0.25"/>
    <row r="871" s="138" customFormat="1" x14ac:dyDescent="0.25"/>
    <row r="872" s="138" customFormat="1" x14ac:dyDescent="0.25"/>
    <row r="873" s="138" customFormat="1" x14ac:dyDescent="0.25"/>
    <row r="874" s="138" customFormat="1" x14ac:dyDescent="0.25"/>
    <row r="875" s="138" customFormat="1" x14ac:dyDescent="0.25"/>
    <row r="876" s="138" customFormat="1" x14ac:dyDescent="0.25"/>
    <row r="877" s="138" customFormat="1" x14ac:dyDescent="0.25"/>
    <row r="878" s="138" customFormat="1" x14ac:dyDescent="0.25"/>
    <row r="879" s="138" customFormat="1" x14ac:dyDescent="0.25"/>
    <row r="880" s="138" customFormat="1" x14ac:dyDescent="0.25"/>
    <row r="881" s="138" customFormat="1" x14ac:dyDescent="0.25"/>
    <row r="882" s="138" customFormat="1" x14ac:dyDescent="0.25"/>
    <row r="883" s="138" customFormat="1" x14ac:dyDescent="0.25"/>
    <row r="884" s="138" customFormat="1" x14ac:dyDescent="0.25"/>
    <row r="885" s="138" customFormat="1" x14ac:dyDescent="0.25"/>
    <row r="886" s="138" customFormat="1" x14ac:dyDescent="0.25"/>
    <row r="887" s="138" customFormat="1" x14ac:dyDescent="0.25"/>
    <row r="888" s="138" customFormat="1" x14ac:dyDescent="0.25"/>
    <row r="889" s="138" customFormat="1" x14ac:dyDescent="0.25"/>
    <row r="890" s="138" customFormat="1" x14ac:dyDescent="0.25"/>
    <row r="891" s="138" customFormat="1" x14ac:dyDescent="0.25"/>
    <row r="892" s="138" customFormat="1" x14ac:dyDescent="0.25"/>
    <row r="893" s="138" customFormat="1" x14ac:dyDescent="0.25"/>
    <row r="894" s="138" customFormat="1" x14ac:dyDescent="0.25"/>
    <row r="895" s="138" customFormat="1" x14ac:dyDescent="0.25"/>
    <row r="896" s="138" customFormat="1" x14ac:dyDescent="0.25"/>
    <row r="897" s="138" customFormat="1" x14ac:dyDescent="0.25"/>
    <row r="898" s="138" customFormat="1" x14ac:dyDescent="0.25"/>
    <row r="899" s="138" customFormat="1" x14ac:dyDescent="0.25"/>
    <row r="900" s="138" customFormat="1" x14ac:dyDescent="0.25"/>
    <row r="901" s="138" customFormat="1" x14ac:dyDescent="0.25"/>
    <row r="902" s="138" customFormat="1" x14ac:dyDescent="0.25"/>
    <row r="903" s="138" customFormat="1" x14ac:dyDescent="0.25"/>
    <row r="904" s="138" customFormat="1" x14ac:dyDescent="0.25"/>
    <row r="905" s="138" customFormat="1" x14ac:dyDescent="0.25"/>
    <row r="906" s="138" customFormat="1" x14ac:dyDescent="0.25"/>
    <row r="907" s="138" customFormat="1" x14ac:dyDescent="0.25"/>
    <row r="908" s="138" customFormat="1" x14ac:dyDescent="0.25"/>
    <row r="909" s="138" customFormat="1" x14ac:dyDescent="0.25"/>
    <row r="910" s="138" customFormat="1" x14ac:dyDescent="0.25"/>
    <row r="911" s="138" customFormat="1" x14ac:dyDescent="0.25"/>
    <row r="912" s="138" customFormat="1" x14ac:dyDescent="0.25"/>
    <row r="913" s="138" customFormat="1" x14ac:dyDescent="0.25"/>
    <row r="914" s="138" customFormat="1" x14ac:dyDescent="0.25"/>
    <row r="915" s="138" customFormat="1" x14ac:dyDescent="0.25"/>
    <row r="916" s="138" customFormat="1" x14ac:dyDescent="0.25"/>
    <row r="917" s="138" customFormat="1" x14ac:dyDescent="0.25"/>
    <row r="918" s="138" customFormat="1" x14ac:dyDescent="0.25"/>
    <row r="919" s="138" customFormat="1" x14ac:dyDescent="0.25"/>
    <row r="920" s="138" customFormat="1" x14ac:dyDescent="0.25"/>
    <row r="921" s="138" customFormat="1" x14ac:dyDescent="0.25"/>
    <row r="922" s="138" customFormat="1" x14ac:dyDescent="0.25"/>
    <row r="923" s="138" customFormat="1" x14ac:dyDescent="0.25"/>
    <row r="924" s="138" customFormat="1" x14ac:dyDescent="0.25"/>
    <row r="925" s="138" customFormat="1" x14ac:dyDescent="0.25"/>
    <row r="926" s="138" customFormat="1" x14ac:dyDescent="0.25"/>
    <row r="927" s="138" customFormat="1" x14ac:dyDescent="0.25"/>
    <row r="928" s="138" customFormat="1" x14ac:dyDescent="0.25"/>
    <row r="929" s="138" customFormat="1" x14ac:dyDescent="0.25"/>
    <row r="930" s="138" customFormat="1" x14ac:dyDescent="0.25"/>
    <row r="931" s="138" customFormat="1" x14ac:dyDescent="0.25"/>
    <row r="932" s="138" customFormat="1" x14ac:dyDescent="0.25"/>
    <row r="933" s="138" customFormat="1" x14ac:dyDescent="0.25"/>
    <row r="934" s="138" customFormat="1" x14ac:dyDescent="0.25"/>
    <row r="935" s="138" customFormat="1" x14ac:dyDescent="0.25"/>
    <row r="936" s="138" customFormat="1" x14ac:dyDescent="0.25"/>
    <row r="937" s="138" customFormat="1" x14ac:dyDescent="0.25"/>
    <row r="938" s="138" customFormat="1" x14ac:dyDescent="0.25"/>
    <row r="939" s="138" customFormat="1" x14ac:dyDescent="0.25"/>
    <row r="940" s="138" customFormat="1" x14ac:dyDescent="0.25"/>
    <row r="941" s="138" customFormat="1" x14ac:dyDescent="0.25"/>
    <row r="942" s="138" customFormat="1" x14ac:dyDescent="0.25"/>
    <row r="943" s="138" customFormat="1" x14ac:dyDescent="0.25"/>
    <row r="944" s="138" customFormat="1" x14ac:dyDescent="0.25"/>
    <row r="945" s="138" customFormat="1" x14ac:dyDescent="0.25"/>
    <row r="946" s="138" customFormat="1" x14ac:dyDescent="0.25"/>
    <row r="947" s="138" customFormat="1" x14ac:dyDescent="0.25"/>
    <row r="948" s="138" customFormat="1" x14ac:dyDescent="0.25"/>
    <row r="949" s="138" customFormat="1" x14ac:dyDescent="0.25"/>
    <row r="950" s="138" customFormat="1" x14ac:dyDescent="0.25"/>
    <row r="951" s="138" customFormat="1" x14ac:dyDescent="0.25"/>
    <row r="952" s="138" customFormat="1" x14ac:dyDescent="0.25"/>
    <row r="953" s="138" customFormat="1" x14ac:dyDescent="0.25"/>
    <row r="954" s="138" customFormat="1" x14ac:dyDescent="0.25"/>
    <row r="955" s="138" customFormat="1" x14ac:dyDescent="0.25"/>
    <row r="956" s="138" customFormat="1" x14ac:dyDescent="0.25"/>
    <row r="957" s="138" customFormat="1" x14ac:dyDescent="0.25"/>
    <row r="958" s="138" customFormat="1" x14ac:dyDescent="0.25"/>
    <row r="959" s="138" customFormat="1" x14ac:dyDescent="0.25"/>
    <row r="960" s="138" customFormat="1" x14ac:dyDescent="0.25"/>
    <row r="961" s="138" customFormat="1" x14ac:dyDescent="0.25"/>
    <row r="962" s="138" customFormat="1" x14ac:dyDescent="0.25"/>
    <row r="963" s="138" customFormat="1" x14ac:dyDescent="0.25"/>
    <row r="964" s="138" customFormat="1" x14ac:dyDescent="0.25"/>
    <row r="965" s="138" customFormat="1" x14ac:dyDescent="0.25"/>
    <row r="966" s="138" customFormat="1" x14ac:dyDescent="0.25"/>
    <row r="967" s="138" customFormat="1" x14ac:dyDescent="0.25"/>
    <row r="968" s="138" customFormat="1" x14ac:dyDescent="0.25"/>
    <row r="969" s="138" customFormat="1" x14ac:dyDescent="0.25"/>
    <row r="970" s="138" customFormat="1" x14ac:dyDescent="0.25"/>
    <row r="971" s="138" customFormat="1" x14ac:dyDescent="0.25"/>
    <row r="972" s="138" customFormat="1" x14ac:dyDescent="0.25"/>
    <row r="973" s="138" customFormat="1" x14ac:dyDescent="0.25"/>
    <row r="974" s="138" customFormat="1" x14ac:dyDescent="0.25"/>
    <row r="975" s="138" customFormat="1" x14ac:dyDescent="0.25"/>
    <row r="976" s="138" customFormat="1" x14ac:dyDescent="0.25"/>
    <row r="977" s="138" customFormat="1" x14ac:dyDescent="0.25"/>
    <row r="978" s="138" customFormat="1" x14ac:dyDescent="0.25"/>
    <row r="979" s="138" customFormat="1" x14ac:dyDescent="0.25"/>
    <row r="980" s="138" customFormat="1" x14ac:dyDescent="0.25"/>
    <row r="981" s="138" customFormat="1" x14ac:dyDescent="0.25"/>
    <row r="982" s="138" customFormat="1" x14ac:dyDescent="0.25"/>
    <row r="983" s="138" customFormat="1" x14ac:dyDescent="0.25"/>
    <row r="984" s="138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27" xr:uid="{00000000-0009-0000-0000-000018000000}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2D050"/>
  </sheetPr>
  <dimension ref="A1:J23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B6</f>
        <v>44867.416666666664</v>
      </c>
      <c r="C2" s="105" t="s">
        <v>15</v>
      </c>
      <c r="D2" s="105"/>
      <c r="E2" s="105"/>
      <c r="F2" s="105"/>
    </row>
    <row r="3" spans="1:10" ht="54" customHeight="1" x14ac:dyDescent="0.25">
      <c r="A3" s="106"/>
      <c r="B3" s="107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16.5" customHeight="1" x14ac:dyDescent="0.25">
      <c r="A6" s="117" t="str">
        <f>ноябрь!D11</f>
        <v>ПС Лашма ф5 ЗТП 8</v>
      </c>
      <c r="B6" s="109">
        <f>ноябрь!F11</f>
        <v>44867.416666666664</v>
      </c>
      <c r="C6" s="109">
        <f>B6</f>
        <v>44867.416666666664</v>
      </c>
      <c r="D6" s="109">
        <f>ноябрь!G11</f>
        <v>44867.472222222219</v>
      </c>
      <c r="E6" s="109">
        <f t="shared" ref="E6:E15" si="0">D6</f>
        <v>44867.472222222219</v>
      </c>
      <c r="F6" s="110"/>
      <c r="G6" s="111"/>
      <c r="H6" s="111" t="str">
        <f>ноябрь!H11</f>
        <v>П</v>
      </c>
    </row>
    <row r="7" spans="1:10" ht="16.5" customHeight="1" x14ac:dyDescent="0.25">
      <c r="A7" s="117" t="str">
        <f>ноябрь!D12</f>
        <v>ЦРП-10кВ, ф.3  Елатьма</v>
      </c>
      <c r="B7" s="109">
        <f>ноябрь!F12</f>
        <v>44877.884722222225</v>
      </c>
      <c r="C7" s="109">
        <f t="shared" ref="C7:C15" si="1">B7</f>
        <v>44877.884722222225</v>
      </c>
      <c r="D7" s="109">
        <f>ноябрь!G12</f>
        <v>44877.908333333333</v>
      </c>
      <c r="E7" s="109">
        <f t="shared" si="0"/>
        <v>44877.908333333333</v>
      </c>
      <c r="F7" s="110"/>
      <c r="G7" s="111"/>
      <c r="H7" s="111" t="str">
        <f>ноябрь!H12</f>
        <v>В</v>
      </c>
    </row>
    <row r="8" spans="1:10" ht="16.5" customHeight="1" x14ac:dyDescent="0.25">
      <c r="A8" s="117" t="str">
        <f>ноябрь!D13</f>
        <v>ТП-3,ф.3 ВЛ-0,4кВ Елатьма</v>
      </c>
      <c r="B8" s="109">
        <f>ноябрь!F13</f>
        <v>44878.333333333336</v>
      </c>
      <c r="C8" s="109">
        <f t="shared" si="1"/>
        <v>44878.333333333336</v>
      </c>
      <c r="D8" s="109">
        <f>ноябрь!G13</f>
        <v>44878.409722222219</v>
      </c>
      <c r="E8" s="109">
        <f t="shared" si="0"/>
        <v>44878.409722222219</v>
      </c>
      <c r="F8" s="110"/>
      <c r="G8" s="111"/>
      <c r="H8" s="111" t="str">
        <f>ноябрь!H13</f>
        <v>П</v>
      </c>
    </row>
    <row r="9" spans="1:10" ht="16.5" customHeight="1" x14ac:dyDescent="0.25">
      <c r="A9" s="117" t="str">
        <f>ноябрь!D14</f>
        <v>ТП-6, ВЛ-0,4кВ Елатьма</v>
      </c>
      <c r="B9" s="109">
        <f>ноябрь!F14</f>
        <v>44879.395833333336</v>
      </c>
      <c r="C9" s="109">
        <f t="shared" si="1"/>
        <v>44879.395833333336</v>
      </c>
      <c r="D9" s="109">
        <f>ноябрь!G14</f>
        <v>44879.5</v>
      </c>
      <c r="E9" s="109">
        <f t="shared" si="0"/>
        <v>44879.5</v>
      </c>
      <c r="F9" s="110"/>
      <c r="G9" s="111"/>
      <c r="H9" s="111" t="str">
        <f>ноябрь!H14</f>
        <v>П</v>
      </c>
    </row>
    <row r="10" spans="1:10" ht="16.5" customHeight="1" x14ac:dyDescent="0.25">
      <c r="A10" s="117" t="str">
        <f>ноябрь!D15</f>
        <v xml:space="preserve">ПС Затон Ф-2, ТП Бургаз </v>
      </c>
      <c r="B10" s="109">
        <f>ноябрь!F15</f>
        <v>44879.4375</v>
      </c>
      <c r="C10" s="109">
        <f t="shared" si="1"/>
        <v>44879.4375</v>
      </c>
      <c r="D10" s="109">
        <f>ноябрь!G15</f>
        <v>44879.5</v>
      </c>
      <c r="E10" s="109">
        <f t="shared" si="0"/>
        <v>44879.5</v>
      </c>
      <c r="F10" s="110"/>
      <c r="G10" s="111"/>
      <c r="H10" s="111" t="str">
        <f>ноябрь!H15</f>
        <v>В</v>
      </c>
    </row>
    <row r="11" spans="1:10" ht="15.8" customHeight="1" x14ac:dyDescent="0.25">
      <c r="A11" s="117" t="str">
        <f>ноябрь!D16</f>
        <v>ТП-14,ф.3 ВЛ-0,4кВ Елатьма</v>
      </c>
      <c r="B11" s="109">
        <f>ноябрь!F16</f>
        <v>44879.506944444445</v>
      </c>
      <c r="C11" s="109">
        <f t="shared" si="1"/>
        <v>44879.506944444445</v>
      </c>
      <c r="D11" s="109">
        <f>ноябрь!G16</f>
        <v>44879.527777777781</v>
      </c>
      <c r="E11" s="109">
        <f t="shared" si="0"/>
        <v>44879.527777777781</v>
      </c>
      <c r="F11" s="110"/>
      <c r="G11" s="111"/>
      <c r="H11" s="111" t="str">
        <f>ноябрь!H16</f>
        <v>П</v>
      </c>
    </row>
    <row r="12" spans="1:10" ht="15.65" x14ac:dyDescent="0.25">
      <c r="A12" s="117" t="str">
        <f>ноябрь!D17</f>
        <v>ТП-2497,ф.3 ВЛ-0,4кВ Ласинский</v>
      </c>
      <c r="B12" s="109">
        <f>ноябрь!F17</f>
        <v>44880.361111111109</v>
      </c>
      <c r="C12" s="109">
        <f t="shared" si="1"/>
        <v>44880.361111111109</v>
      </c>
      <c r="D12" s="109">
        <f>ноябрь!G17</f>
        <v>44880.444444444445</v>
      </c>
      <c r="E12" s="109">
        <f t="shared" si="0"/>
        <v>44880.444444444445</v>
      </c>
      <c r="F12" s="110"/>
      <c r="G12" s="111"/>
      <c r="H12" s="111" t="str">
        <f>ноябрь!H17</f>
        <v>П</v>
      </c>
    </row>
    <row r="13" spans="1:10" ht="15.65" x14ac:dyDescent="0.25">
      <c r="A13" s="117" t="str">
        <f>ноябрь!D18</f>
        <v>ТП-10, ВЛ-0,4кВ Елатьма</v>
      </c>
      <c r="B13" s="109">
        <f>ноябрь!F18</f>
        <v>44882.375</v>
      </c>
      <c r="C13" s="109">
        <f t="shared" si="1"/>
        <v>44882.375</v>
      </c>
      <c r="D13" s="109">
        <f>ноябрь!G18</f>
        <v>44882.5</v>
      </c>
      <c r="E13" s="109">
        <f t="shared" si="0"/>
        <v>44882.5</v>
      </c>
      <c r="F13" s="110"/>
      <c r="G13" s="111"/>
      <c r="H13" s="111" t="str">
        <f>ноябрь!H18</f>
        <v>П</v>
      </c>
    </row>
    <row r="14" spans="1:10" ht="15.8" customHeight="1" x14ac:dyDescent="0.25">
      <c r="A14" s="117" t="str">
        <f>ноябрь!D19</f>
        <v>ПС Телебукино Ф-14</v>
      </c>
      <c r="B14" s="109">
        <f>ноябрь!F19</f>
        <v>44887.855555555558</v>
      </c>
      <c r="C14" s="109">
        <f t="shared" si="1"/>
        <v>44887.855555555558</v>
      </c>
      <c r="D14" s="109">
        <f>ноябрь!G19</f>
        <v>44887.979166666664</v>
      </c>
      <c r="E14" s="109">
        <f t="shared" si="0"/>
        <v>44887.979166666664</v>
      </c>
      <c r="F14" s="110"/>
      <c r="G14" s="111"/>
      <c r="H14" s="111" t="str">
        <f>ноябрь!H19</f>
        <v>В</v>
      </c>
    </row>
    <row r="15" spans="1:10" ht="15.65" x14ac:dyDescent="0.25">
      <c r="A15" s="117" t="str">
        <f>ноябрь!D20</f>
        <v>ПС Лашма Ф-3, ТП1, ВЛ-10кВ</v>
      </c>
      <c r="B15" s="109">
        <f>ноябрь!F20</f>
        <v>44889.5625</v>
      </c>
      <c r="C15" s="109">
        <f t="shared" si="1"/>
        <v>44889.5625</v>
      </c>
      <c r="D15" s="109">
        <f>ноябрь!G20</f>
        <v>44889.604166666664</v>
      </c>
      <c r="E15" s="109">
        <f t="shared" si="0"/>
        <v>44889.604166666664</v>
      </c>
      <c r="F15" s="110"/>
      <c r="G15" s="111"/>
      <c r="H15" s="111" t="str">
        <f>ноябрь!H20</f>
        <v>П</v>
      </c>
    </row>
    <row r="16" spans="1:10" ht="15.65" x14ac:dyDescent="0.25">
      <c r="A16" s="117"/>
      <c r="B16" s="109"/>
      <c r="C16" s="109"/>
      <c r="D16" s="109"/>
      <c r="E16" s="109"/>
      <c r="F16" s="110"/>
      <c r="G16" s="111"/>
      <c r="H16" s="111"/>
    </row>
    <row r="17" spans="1:8" ht="15.65" x14ac:dyDescent="0.25">
      <c r="A17" s="117"/>
      <c r="B17" s="109"/>
      <c r="C17" s="109"/>
      <c r="D17" s="109"/>
      <c r="E17" s="109"/>
      <c r="F17" s="110"/>
      <c r="G17" s="111"/>
      <c r="H17" s="111"/>
    </row>
    <row r="18" spans="1:8" ht="15.8" customHeight="1" x14ac:dyDescent="0.25">
      <c r="A18" s="117"/>
      <c r="B18" s="109"/>
      <c r="C18" s="109"/>
      <c r="D18" s="109"/>
      <c r="E18" s="109"/>
      <c r="F18" s="110"/>
      <c r="G18" s="111"/>
      <c r="H18" s="111"/>
    </row>
    <row r="19" spans="1:8" ht="15.65" x14ac:dyDescent="0.25">
      <c r="A19" s="117"/>
      <c r="B19" s="109"/>
      <c r="C19" s="109"/>
      <c r="D19" s="109"/>
      <c r="E19" s="109"/>
      <c r="F19" s="110"/>
      <c r="G19" s="111"/>
      <c r="H19" s="111"/>
    </row>
    <row r="20" spans="1:8" ht="15.8" customHeight="1" x14ac:dyDescent="0.25">
      <c r="A20" s="117"/>
      <c r="B20" s="109"/>
      <c r="C20" s="109"/>
      <c r="D20" s="109"/>
      <c r="E20" s="109"/>
      <c r="F20" s="110"/>
      <c r="G20" s="111"/>
      <c r="H20" s="111"/>
    </row>
    <row r="21" spans="1:8" ht="15.65" x14ac:dyDescent="0.25">
      <c r="A21" s="117"/>
      <c r="B21" s="109"/>
      <c r="C21" s="109"/>
      <c r="D21" s="109"/>
      <c r="E21" s="109"/>
      <c r="F21" s="110"/>
      <c r="G21" s="111"/>
      <c r="H21" s="111"/>
    </row>
    <row r="22" spans="1:8" ht="15.65" x14ac:dyDescent="0.25">
      <c r="A22" s="117"/>
      <c r="B22" s="109"/>
      <c r="C22" s="109"/>
      <c r="D22" s="109"/>
      <c r="E22" s="109"/>
      <c r="F22" s="110"/>
      <c r="G22" s="111"/>
      <c r="H22" s="111"/>
    </row>
    <row r="23" spans="1:8" hidden="1" x14ac:dyDescent="0.25"/>
  </sheetData>
  <autoFilter ref="A4:H22" xr:uid="{00000000-0009-0000-0000-000019000000}">
    <filterColumn colId="1" showButton="0"/>
    <filterColumn colId="3" showButton="0"/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79998168889431442"/>
    <pageSetUpPr fitToPage="1"/>
  </sheetPr>
  <dimension ref="A1:AD985"/>
  <sheetViews>
    <sheetView showRuler="0" workbookViewId="0">
      <selection activeCell="AD9" sqref="AD9"/>
    </sheetView>
  </sheetViews>
  <sheetFormatPr defaultRowHeight="14.3" x14ac:dyDescent="0.25"/>
  <cols>
    <col min="1" max="1" width="9.125" style="130"/>
    <col min="2" max="2" width="18.25" style="130" customWidth="1"/>
    <col min="3" max="3" width="9.125" style="130"/>
    <col min="4" max="4" width="35.875" style="130" customWidth="1"/>
    <col min="5" max="5" width="9.125" style="130"/>
    <col min="6" max="6" width="18.25" style="130" customWidth="1"/>
    <col min="7" max="7" width="16.125" style="130" customWidth="1"/>
    <col min="8" max="8" width="4.125" style="130" customWidth="1"/>
    <col min="9" max="9" width="9.125" style="130"/>
    <col min="10" max="10" width="14.875" customWidth="1"/>
    <col min="11" max="16" width="9.125"/>
    <col min="17" max="17" width="16.25" bestFit="1" customWidth="1"/>
    <col min="18" max="20" width="9.125"/>
    <col min="21" max="21" width="12" customWidth="1"/>
    <col min="22" max="23" width="9.125"/>
    <col min="24" max="25" width="14.125" customWidth="1"/>
    <col min="26" max="257" width="9.125"/>
    <col min="258" max="258" width="18.25" customWidth="1"/>
    <col min="259" max="259" width="9.125"/>
    <col min="260" max="260" width="27.875" customWidth="1"/>
    <col min="261" max="261" width="9.125"/>
    <col min="262" max="262" width="18.25" customWidth="1"/>
    <col min="263" max="263" width="16.125" customWidth="1"/>
    <col min="264" max="265" width="9.125"/>
    <col min="266" max="266" width="14.875" customWidth="1"/>
    <col min="267" max="276" width="9.125"/>
    <col min="277" max="277" width="12" customWidth="1"/>
    <col min="278" max="279" width="9.125"/>
    <col min="280" max="281" width="14.125" customWidth="1"/>
    <col min="282" max="513" width="9.125"/>
    <col min="514" max="514" width="18.25" customWidth="1"/>
    <col min="515" max="515" width="9.125"/>
    <col min="516" max="516" width="27.875" customWidth="1"/>
    <col min="517" max="517" width="9.125"/>
    <col min="518" max="518" width="18.25" customWidth="1"/>
    <col min="519" max="519" width="16.125" customWidth="1"/>
    <col min="520" max="521" width="9.125"/>
    <col min="522" max="522" width="14.875" customWidth="1"/>
    <col min="523" max="532" width="9.125"/>
    <col min="533" max="533" width="12" customWidth="1"/>
    <col min="534" max="535" width="9.125"/>
    <col min="536" max="537" width="14.125" customWidth="1"/>
    <col min="538" max="769" width="9.125"/>
    <col min="770" max="770" width="18.25" customWidth="1"/>
    <col min="771" max="771" width="9.125"/>
    <col min="772" max="772" width="27.875" customWidth="1"/>
    <col min="773" max="773" width="9.125"/>
    <col min="774" max="774" width="18.25" customWidth="1"/>
    <col min="775" max="775" width="16.125" customWidth="1"/>
    <col min="776" max="777" width="9.125"/>
    <col min="778" max="778" width="14.875" customWidth="1"/>
    <col min="779" max="788" width="9.125"/>
    <col min="789" max="789" width="12" customWidth="1"/>
    <col min="790" max="791" width="9.125"/>
    <col min="792" max="793" width="14.125" customWidth="1"/>
    <col min="794" max="1025" width="9.125"/>
    <col min="1026" max="1026" width="18.25" customWidth="1"/>
    <col min="1027" max="1027" width="9.125"/>
    <col min="1028" max="1028" width="27.875" customWidth="1"/>
    <col min="1029" max="1029" width="9.125"/>
    <col min="1030" max="1030" width="18.25" customWidth="1"/>
    <col min="1031" max="1031" width="16.125" customWidth="1"/>
    <col min="1032" max="1033" width="9.125"/>
    <col min="1034" max="1034" width="14.875" customWidth="1"/>
    <col min="1035" max="1044" width="9.125"/>
    <col min="1045" max="1045" width="12" customWidth="1"/>
    <col min="1046" max="1047" width="9.125"/>
    <col min="1048" max="1049" width="14.125" customWidth="1"/>
    <col min="1050" max="1281" width="9.125"/>
    <col min="1282" max="1282" width="18.25" customWidth="1"/>
    <col min="1283" max="1283" width="9.125"/>
    <col min="1284" max="1284" width="27.875" customWidth="1"/>
    <col min="1285" max="1285" width="9.125"/>
    <col min="1286" max="1286" width="18.25" customWidth="1"/>
    <col min="1287" max="1287" width="16.125" customWidth="1"/>
    <col min="1288" max="1289" width="9.125"/>
    <col min="1290" max="1290" width="14.875" customWidth="1"/>
    <col min="1291" max="1300" width="9.125"/>
    <col min="1301" max="1301" width="12" customWidth="1"/>
    <col min="1302" max="1303" width="9.125"/>
    <col min="1304" max="1305" width="14.125" customWidth="1"/>
    <col min="1306" max="1537" width="9.125"/>
    <col min="1538" max="1538" width="18.25" customWidth="1"/>
    <col min="1539" max="1539" width="9.125"/>
    <col min="1540" max="1540" width="27.875" customWidth="1"/>
    <col min="1541" max="1541" width="9.125"/>
    <col min="1542" max="1542" width="18.25" customWidth="1"/>
    <col min="1543" max="1543" width="16.125" customWidth="1"/>
    <col min="1544" max="1545" width="9.125"/>
    <col min="1546" max="1546" width="14.875" customWidth="1"/>
    <col min="1547" max="1556" width="9.125"/>
    <col min="1557" max="1557" width="12" customWidth="1"/>
    <col min="1558" max="1559" width="9.125"/>
    <col min="1560" max="1561" width="14.125" customWidth="1"/>
    <col min="1562" max="1793" width="9.125"/>
    <col min="1794" max="1794" width="18.25" customWidth="1"/>
    <col min="1795" max="1795" width="9.125"/>
    <col min="1796" max="1796" width="27.875" customWidth="1"/>
    <col min="1797" max="1797" width="9.125"/>
    <col min="1798" max="1798" width="18.25" customWidth="1"/>
    <col min="1799" max="1799" width="16.125" customWidth="1"/>
    <col min="1800" max="1801" width="9.125"/>
    <col min="1802" max="1802" width="14.875" customWidth="1"/>
    <col min="1803" max="1812" width="9.125"/>
    <col min="1813" max="1813" width="12" customWidth="1"/>
    <col min="1814" max="1815" width="9.125"/>
    <col min="1816" max="1817" width="14.125" customWidth="1"/>
    <col min="1818" max="2049" width="9.125"/>
    <col min="2050" max="2050" width="18.25" customWidth="1"/>
    <col min="2051" max="2051" width="9.125"/>
    <col min="2052" max="2052" width="27.875" customWidth="1"/>
    <col min="2053" max="2053" width="9.125"/>
    <col min="2054" max="2054" width="18.25" customWidth="1"/>
    <col min="2055" max="2055" width="16.125" customWidth="1"/>
    <col min="2056" max="2057" width="9.125"/>
    <col min="2058" max="2058" width="14.875" customWidth="1"/>
    <col min="2059" max="2068" width="9.125"/>
    <col min="2069" max="2069" width="12" customWidth="1"/>
    <col min="2070" max="2071" width="9.125"/>
    <col min="2072" max="2073" width="14.125" customWidth="1"/>
    <col min="2074" max="2305" width="9.125"/>
    <col min="2306" max="2306" width="18.25" customWidth="1"/>
    <col min="2307" max="2307" width="9.125"/>
    <col min="2308" max="2308" width="27.875" customWidth="1"/>
    <col min="2309" max="2309" width="9.125"/>
    <col min="2310" max="2310" width="18.25" customWidth="1"/>
    <col min="2311" max="2311" width="16.125" customWidth="1"/>
    <col min="2312" max="2313" width="9.125"/>
    <col min="2314" max="2314" width="14.875" customWidth="1"/>
    <col min="2315" max="2324" width="9.125"/>
    <col min="2325" max="2325" width="12" customWidth="1"/>
    <col min="2326" max="2327" width="9.125"/>
    <col min="2328" max="2329" width="14.125" customWidth="1"/>
    <col min="2330" max="2561" width="9.125"/>
    <col min="2562" max="2562" width="18.25" customWidth="1"/>
    <col min="2563" max="2563" width="9.125"/>
    <col min="2564" max="2564" width="27.875" customWidth="1"/>
    <col min="2565" max="2565" width="9.125"/>
    <col min="2566" max="2566" width="18.25" customWidth="1"/>
    <col min="2567" max="2567" width="16.125" customWidth="1"/>
    <col min="2568" max="2569" width="9.125"/>
    <col min="2570" max="2570" width="14.875" customWidth="1"/>
    <col min="2571" max="2580" width="9.125"/>
    <col min="2581" max="2581" width="12" customWidth="1"/>
    <col min="2582" max="2583" width="9.125"/>
    <col min="2584" max="2585" width="14.125" customWidth="1"/>
    <col min="2586" max="2817" width="9.125"/>
    <col min="2818" max="2818" width="18.25" customWidth="1"/>
    <col min="2819" max="2819" width="9.125"/>
    <col min="2820" max="2820" width="27.875" customWidth="1"/>
    <col min="2821" max="2821" width="9.125"/>
    <col min="2822" max="2822" width="18.25" customWidth="1"/>
    <col min="2823" max="2823" width="16.125" customWidth="1"/>
    <col min="2824" max="2825" width="9.125"/>
    <col min="2826" max="2826" width="14.875" customWidth="1"/>
    <col min="2827" max="2836" width="9.125"/>
    <col min="2837" max="2837" width="12" customWidth="1"/>
    <col min="2838" max="2839" width="9.125"/>
    <col min="2840" max="2841" width="14.125" customWidth="1"/>
    <col min="2842" max="3073" width="9.125"/>
    <col min="3074" max="3074" width="18.25" customWidth="1"/>
    <col min="3075" max="3075" width="9.125"/>
    <col min="3076" max="3076" width="27.875" customWidth="1"/>
    <col min="3077" max="3077" width="9.125"/>
    <col min="3078" max="3078" width="18.25" customWidth="1"/>
    <col min="3079" max="3079" width="16.125" customWidth="1"/>
    <col min="3080" max="3081" width="9.125"/>
    <col min="3082" max="3082" width="14.875" customWidth="1"/>
    <col min="3083" max="3092" width="9.125"/>
    <col min="3093" max="3093" width="12" customWidth="1"/>
    <col min="3094" max="3095" width="9.125"/>
    <col min="3096" max="3097" width="14.125" customWidth="1"/>
    <col min="3098" max="3329" width="9.125"/>
    <col min="3330" max="3330" width="18.25" customWidth="1"/>
    <col min="3331" max="3331" width="9.125"/>
    <col min="3332" max="3332" width="27.875" customWidth="1"/>
    <col min="3333" max="3333" width="9.125"/>
    <col min="3334" max="3334" width="18.25" customWidth="1"/>
    <col min="3335" max="3335" width="16.125" customWidth="1"/>
    <col min="3336" max="3337" width="9.125"/>
    <col min="3338" max="3338" width="14.875" customWidth="1"/>
    <col min="3339" max="3348" width="9.125"/>
    <col min="3349" max="3349" width="12" customWidth="1"/>
    <col min="3350" max="3351" width="9.125"/>
    <col min="3352" max="3353" width="14.125" customWidth="1"/>
    <col min="3354" max="3585" width="9.125"/>
    <col min="3586" max="3586" width="18.25" customWidth="1"/>
    <col min="3587" max="3587" width="9.125"/>
    <col min="3588" max="3588" width="27.875" customWidth="1"/>
    <col min="3589" max="3589" width="9.125"/>
    <col min="3590" max="3590" width="18.25" customWidth="1"/>
    <col min="3591" max="3591" width="16.125" customWidth="1"/>
    <col min="3592" max="3593" width="9.125"/>
    <col min="3594" max="3594" width="14.875" customWidth="1"/>
    <col min="3595" max="3604" width="9.125"/>
    <col min="3605" max="3605" width="12" customWidth="1"/>
    <col min="3606" max="3607" width="9.125"/>
    <col min="3608" max="3609" width="14.125" customWidth="1"/>
    <col min="3610" max="3841" width="9.125"/>
    <col min="3842" max="3842" width="18.25" customWidth="1"/>
    <col min="3843" max="3843" width="9.125"/>
    <col min="3844" max="3844" width="27.875" customWidth="1"/>
    <col min="3845" max="3845" width="9.125"/>
    <col min="3846" max="3846" width="18.25" customWidth="1"/>
    <col min="3847" max="3847" width="16.125" customWidth="1"/>
    <col min="3848" max="3849" width="9.125"/>
    <col min="3850" max="3850" width="14.875" customWidth="1"/>
    <col min="3851" max="3860" width="9.125"/>
    <col min="3861" max="3861" width="12" customWidth="1"/>
    <col min="3862" max="3863" width="9.125"/>
    <col min="3864" max="3865" width="14.125" customWidth="1"/>
    <col min="3866" max="4097" width="9.125"/>
    <col min="4098" max="4098" width="18.25" customWidth="1"/>
    <col min="4099" max="4099" width="9.125"/>
    <col min="4100" max="4100" width="27.875" customWidth="1"/>
    <col min="4101" max="4101" width="9.125"/>
    <col min="4102" max="4102" width="18.25" customWidth="1"/>
    <col min="4103" max="4103" width="16.125" customWidth="1"/>
    <col min="4104" max="4105" width="9.125"/>
    <col min="4106" max="4106" width="14.875" customWidth="1"/>
    <col min="4107" max="4116" width="9.125"/>
    <col min="4117" max="4117" width="12" customWidth="1"/>
    <col min="4118" max="4119" width="9.125"/>
    <col min="4120" max="4121" width="14.125" customWidth="1"/>
    <col min="4122" max="4353" width="9.125"/>
    <col min="4354" max="4354" width="18.25" customWidth="1"/>
    <col min="4355" max="4355" width="9.125"/>
    <col min="4356" max="4356" width="27.875" customWidth="1"/>
    <col min="4357" max="4357" width="9.125"/>
    <col min="4358" max="4358" width="18.25" customWidth="1"/>
    <col min="4359" max="4359" width="16.125" customWidth="1"/>
    <col min="4360" max="4361" width="9.125"/>
    <col min="4362" max="4362" width="14.875" customWidth="1"/>
    <col min="4363" max="4372" width="9.125"/>
    <col min="4373" max="4373" width="12" customWidth="1"/>
    <col min="4374" max="4375" width="9.125"/>
    <col min="4376" max="4377" width="14.125" customWidth="1"/>
    <col min="4378" max="4609" width="9.125"/>
    <col min="4610" max="4610" width="18.25" customWidth="1"/>
    <col min="4611" max="4611" width="9.125"/>
    <col min="4612" max="4612" width="27.875" customWidth="1"/>
    <col min="4613" max="4613" width="9.125"/>
    <col min="4614" max="4614" width="18.25" customWidth="1"/>
    <col min="4615" max="4615" width="16.125" customWidth="1"/>
    <col min="4616" max="4617" width="9.125"/>
    <col min="4618" max="4618" width="14.875" customWidth="1"/>
    <col min="4619" max="4628" width="9.125"/>
    <col min="4629" max="4629" width="12" customWidth="1"/>
    <col min="4630" max="4631" width="9.125"/>
    <col min="4632" max="4633" width="14.125" customWidth="1"/>
    <col min="4634" max="4865" width="9.125"/>
    <col min="4866" max="4866" width="18.25" customWidth="1"/>
    <col min="4867" max="4867" width="9.125"/>
    <col min="4868" max="4868" width="27.875" customWidth="1"/>
    <col min="4869" max="4869" width="9.125"/>
    <col min="4870" max="4870" width="18.25" customWidth="1"/>
    <col min="4871" max="4871" width="16.125" customWidth="1"/>
    <col min="4872" max="4873" width="9.125"/>
    <col min="4874" max="4874" width="14.875" customWidth="1"/>
    <col min="4875" max="4884" width="9.125"/>
    <col min="4885" max="4885" width="12" customWidth="1"/>
    <col min="4886" max="4887" width="9.125"/>
    <col min="4888" max="4889" width="14.125" customWidth="1"/>
    <col min="4890" max="5121" width="9.125"/>
    <col min="5122" max="5122" width="18.25" customWidth="1"/>
    <col min="5123" max="5123" width="9.125"/>
    <col min="5124" max="5124" width="27.875" customWidth="1"/>
    <col min="5125" max="5125" width="9.125"/>
    <col min="5126" max="5126" width="18.25" customWidth="1"/>
    <col min="5127" max="5127" width="16.125" customWidth="1"/>
    <col min="5128" max="5129" width="9.125"/>
    <col min="5130" max="5130" width="14.875" customWidth="1"/>
    <col min="5131" max="5140" width="9.125"/>
    <col min="5141" max="5141" width="12" customWidth="1"/>
    <col min="5142" max="5143" width="9.125"/>
    <col min="5144" max="5145" width="14.125" customWidth="1"/>
    <col min="5146" max="5377" width="9.125"/>
    <col min="5378" max="5378" width="18.25" customWidth="1"/>
    <col min="5379" max="5379" width="9.125"/>
    <col min="5380" max="5380" width="27.875" customWidth="1"/>
    <col min="5381" max="5381" width="9.125"/>
    <col min="5382" max="5382" width="18.25" customWidth="1"/>
    <col min="5383" max="5383" width="16.125" customWidth="1"/>
    <col min="5384" max="5385" width="9.125"/>
    <col min="5386" max="5386" width="14.875" customWidth="1"/>
    <col min="5387" max="5396" width="9.125"/>
    <col min="5397" max="5397" width="12" customWidth="1"/>
    <col min="5398" max="5399" width="9.125"/>
    <col min="5400" max="5401" width="14.125" customWidth="1"/>
    <col min="5402" max="5633" width="9.125"/>
    <col min="5634" max="5634" width="18.25" customWidth="1"/>
    <col min="5635" max="5635" width="9.125"/>
    <col min="5636" max="5636" width="27.875" customWidth="1"/>
    <col min="5637" max="5637" width="9.125"/>
    <col min="5638" max="5638" width="18.25" customWidth="1"/>
    <col min="5639" max="5639" width="16.125" customWidth="1"/>
    <col min="5640" max="5641" width="9.125"/>
    <col min="5642" max="5642" width="14.875" customWidth="1"/>
    <col min="5643" max="5652" width="9.125"/>
    <col min="5653" max="5653" width="12" customWidth="1"/>
    <col min="5654" max="5655" width="9.125"/>
    <col min="5656" max="5657" width="14.125" customWidth="1"/>
    <col min="5658" max="5889" width="9.125"/>
    <col min="5890" max="5890" width="18.25" customWidth="1"/>
    <col min="5891" max="5891" width="9.125"/>
    <col min="5892" max="5892" width="27.875" customWidth="1"/>
    <col min="5893" max="5893" width="9.125"/>
    <col min="5894" max="5894" width="18.25" customWidth="1"/>
    <col min="5895" max="5895" width="16.125" customWidth="1"/>
    <col min="5896" max="5897" width="9.125"/>
    <col min="5898" max="5898" width="14.875" customWidth="1"/>
    <col min="5899" max="5908" width="9.125"/>
    <col min="5909" max="5909" width="12" customWidth="1"/>
    <col min="5910" max="5911" width="9.125"/>
    <col min="5912" max="5913" width="14.125" customWidth="1"/>
    <col min="5914" max="6145" width="9.125"/>
    <col min="6146" max="6146" width="18.25" customWidth="1"/>
    <col min="6147" max="6147" width="9.125"/>
    <col min="6148" max="6148" width="27.875" customWidth="1"/>
    <col min="6149" max="6149" width="9.125"/>
    <col min="6150" max="6150" width="18.25" customWidth="1"/>
    <col min="6151" max="6151" width="16.125" customWidth="1"/>
    <col min="6152" max="6153" width="9.125"/>
    <col min="6154" max="6154" width="14.875" customWidth="1"/>
    <col min="6155" max="6164" width="9.125"/>
    <col min="6165" max="6165" width="12" customWidth="1"/>
    <col min="6166" max="6167" width="9.125"/>
    <col min="6168" max="6169" width="14.125" customWidth="1"/>
    <col min="6170" max="6401" width="9.125"/>
    <col min="6402" max="6402" width="18.25" customWidth="1"/>
    <col min="6403" max="6403" width="9.125"/>
    <col min="6404" max="6404" width="27.875" customWidth="1"/>
    <col min="6405" max="6405" width="9.125"/>
    <col min="6406" max="6406" width="18.25" customWidth="1"/>
    <col min="6407" max="6407" width="16.125" customWidth="1"/>
    <col min="6408" max="6409" width="9.125"/>
    <col min="6410" max="6410" width="14.875" customWidth="1"/>
    <col min="6411" max="6420" width="9.125"/>
    <col min="6421" max="6421" width="12" customWidth="1"/>
    <col min="6422" max="6423" width="9.125"/>
    <col min="6424" max="6425" width="14.125" customWidth="1"/>
    <col min="6426" max="6657" width="9.125"/>
    <col min="6658" max="6658" width="18.25" customWidth="1"/>
    <col min="6659" max="6659" width="9.125"/>
    <col min="6660" max="6660" width="27.875" customWidth="1"/>
    <col min="6661" max="6661" width="9.125"/>
    <col min="6662" max="6662" width="18.25" customWidth="1"/>
    <col min="6663" max="6663" width="16.125" customWidth="1"/>
    <col min="6664" max="6665" width="9.125"/>
    <col min="6666" max="6666" width="14.875" customWidth="1"/>
    <col min="6667" max="6676" width="9.125"/>
    <col min="6677" max="6677" width="12" customWidth="1"/>
    <col min="6678" max="6679" width="9.125"/>
    <col min="6680" max="6681" width="14.125" customWidth="1"/>
    <col min="6682" max="6913" width="9.125"/>
    <col min="6914" max="6914" width="18.25" customWidth="1"/>
    <col min="6915" max="6915" width="9.125"/>
    <col min="6916" max="6916" width="27.875" customWidth="1"/>
    <col min="6917" max="6917" width="9.125"/>
    <col min="6918" max="6918" width="18.25" customWidth="1"/>
    <col min="6919" max="6919" width="16.125" customWidth="1"/>
    <col min="6920" max="6921" width="9.125"/>
    <col min="6922" max="6922" width="14.875" customWidth="1"/>
    <col min="6923" max="6932" width="9.125"/>
    <col min="6933" max="6933" width="12" customWidth="1"/>
    <col min="6934" max="6935" width="9.125"/>
    <col min="6936" max="6937" width="14.125" customWidth="1"/>
    <col min="6938" max="7169" width="9.125"/>
    <col min="7170" max="7170" width="18.25" customWidth="1"/>
    <col min="7171" max="7171" width="9.125"/>
    <col min="7172" max="7172" width="27.875" customWidth="1"/>
    <col min="7173" max="7173" width="9.125"/>
    <col min="7174" max="7174" width="18.25" customWidth="1"/>
    <col min="7175" max="7175" width="16.125" customWidth="1"/>
    <col min="7176" max="7177" width="9.125"/>
    <col min="7178" max="7178" width="14.875" customWidth="1"/>
    <col min="7179" max="7188" width="9.125"/>
    <col min="7189" max="7189" width="12" customWidth="1"/>
    <col min="7190" max="7191" width="9.125"/>
    <col min="7192" max="7193" width="14.125" customWidth="1"/>
    <col min="7194" max="7425" width="9.125"/>
    <col min="7426" max="7426" width="18.25" customWidth="1"/>
    <col min="7427" max="7427" width="9.125"/>
    <col min="7428" max="7428" width="27.875" customWidth="1"/>
    <col min="7429" max="7429" width="9.125"/>
    <col min="7430" max="7430" width="18.25" customWidth="1"/>
    <col min="7431" max="7431" width="16.125" customWidth="1"/>
    <col min="7432" max="7433" width="9.125"/>
    <col min="7434" max="7434" width="14.875" customWidth="1"/>
    <col min="7435" max="7444" width="9.125"/>
    <col min="7445" max="7445" width="12" customWidth="1"/>
    <col min="7446" max="7447" width="9.125"/>
    <col min="7448" max="7449" width="14.125" customWidth="1"/>
    <col min="7450" max="7681" width="9.125"/>
    <col min="7682" max="7682" width="18.25" customWidth="1"/>
    <col min="7683" max="7683" width="9.125"/>
    <col min="7684" max="7684" width="27.875" customWidth="1"/>
    <col min="7685" max="7685" width="9.125"/>
    <col min="7686" max="7686" width="18.25" customWidth="1"/>
    <col min="7687" max="7687" width="16.125" customWidth="1"/>
    <col min="7688" max="7689" width="9.125"/>
    <col min="7690" max="7690" width="14.875" customWidth="1"/>
    <col min="7691" max="7700" width="9.125"/>
    <col min="7701" max="7701" width="12" customWidth="1"/>
    <col min="7702" max="7703" width="9.125"/>
    <col min="7704" max="7705" width="14.125" customWidth="1"/>
    <col min="7706" max="7937" width="9.125"/>
    <col min="7938" max="7938" width="18.25" customWidth="1"/>
    <col min="7939" max="7939" width="9.125"/>
    <col min="7940" max="7940" width="27.875" customWidth="1"/>
    <col min="7941" max="7941" width="9.125"/>
    <col min="7942" max="7942" width="18.25" customWidth="1"/>
    <col min="7943" max="7943" width="16.125" customWidth="1"/>
    <col min="7944" max="7945" width="9.125"/>
    <col min="7946" max="7946" width="14.875" customWidth="1"/>
    <col min="7947" max="7956" width="9.125"/>
    <col min="7957" max="7957" width="12" customWidth="1"/>
    <col min="7958" max="7959" width="9.125"/>
    <col min="7960" max="7961" width="14.125" customWidth="1"/>
    <col min="7962" max="8193" width="9.125"/>
    <col min="8194" max="8194" width="18.25" customWidth="1"/>
    <col min="8195" max="8195" width="9.125"/>
    <col min="8196" max="8196" width="27.875" customWidth="1"/>
    <col min="8197" max="8197" width="9.125"/>
    <col min="8198" max="8198" width="18.25" customWidth="1"/>
    <col min="8199" max="8199" width="16.125" customWidth="1"/>
    <col min="8200" max="8201" width="9.125"/>
    <col min="8202" max="8202" width="14.875" customWidth="1"/>
    <col min="8203" max="8212" width="9.125"/>
    <col min="8213" max="8213" width="12" customWidth="1"/>
    <col min="8214" max="8215" width="9.125"/>
    <col min="8216" max="8217" width="14.125" customWidth="1"/>
    <col min="8218" max="8449" width="9.125"/>
    <col min="8450" max="8450" width="18.25" customWidth="1"/>
    <col min="8451" max="8451" width="9.125"/>
    <col min="8452" max="8452" width="27.875" customWidth="1"/>
    <col min="8453" max="8453" width="9.125"/>
    <col min="8454" max="8454" width="18.25" customWidth="1"/>
    <col min="8455" max="8455" width="16.125" customWidth="1"/>
    <col min="8456" max="8457" width="9.125"/>
    <col min="8458" max="8458" width="14.875" customWidth="1"/>
    <col min="8459" max="8468" width="9.125"/>
    <col min="8469" max="8469" width="12" customWidth="1"/>
    <col min="8470" max="8471" width="9.125"/>
    <col min="8472" max="8473" width="14.125" customWidth="1"/>
    <col min="8474" max="8705" width="9.125"/>
    <col min="8706" max="8706" width="18.25" customWidth="1"/>
    <col min="8707" max="8707" width="9.125"/>
    <col min="8708" max="8708" width="27.875" customWidth="1"/>
    <col min="8709" max="8709" width="9.125"/>
    <col min="8710" max="8710" width="18.25" customWidth="1"/>
    <col min="8711" max="8711" width="16.125" customWidth="1"/>
    <col min="8712" max="8713" width="9.125"/>
    <col min="8714" max="8714" width="14.875" customWidth="1"/>
    <col min="8715" max="8724" width="9.125"/>
    <col min="8725" max="8725" width="12" customWidth="1"/>
    <col min="8726" max="8727" width="9.125"/>
    <col min="8728" max="8729" width="14.125" customWidth="1"/>
    <col min="8730" max="8961" width="9.125"/>
    <col min="8962" max="8962" width="18.25" customWidth="1"/>
    <col min="8963" max="8963" width="9.125"/>
    <col min="8964" max="8964" width="27.875" customWidth="1"/>
    <col min="8965" max="8965" width="9.125"/>
    <col min="8966" max="8966" width="18.25" customWidth="1"/>
    <col min="8967" max="8967" width="16.125" customWidth="1"/>
    <col min="8968" max="8969" width="9.125"/>
    <col min="8970" max="8970" width="14.875" customWidth="1"/>
    <col min="8971" max="8980" width="9.125"/>
    <col min="8981" max="8981" width="12" customWidth="1"/>
    <col min="8982" max="8983" width="9.125"/>
    <col min="8984" max="8985" width="14.125" customWidth="1"/>
    <col min="8986" max="9217" width="9.125"/>
    <col min="9218" max="9218" width="18.25" customWidth="1"/>
    <col min="9219" max="9219" width="9.125"/>
    <col min="9220" max="9220" width="27.875" customWidth="1"/>
    <col min="9221" max="9221" width="9.125"/>
    <col min="9222" max="9222" width="18.25" customWidth="1"/>
    <col min="9223" max="9223" width="16.125" customWidth="1"/>
    <col min="9224" max="9225" width="9.125"/>
    <col min="9226" max="9226" width="14.875" customWidth="1"/>
    <col min="9227" max="9236" width="9.125"/>
    <col min="9237" max="9237" width="12" customWidth="1"/>
    <col min="9238" max="9239" width="9.125"/>
    <col min="9240" max="9241" width="14.125" customWidth="1"/>
    <col min="9242" max="9473" width="9.125"/>
    <col min="9474" max="9474" width="18.25" customWidth="1"/>
    <col min="9475" max="9475" width="9.125"/>
    <col min="9476" max="9476" width="27.875" customWidth="1"/>
    <col min="9477" max="9477" width="9.125"/>
    <col min="9478" max="9478" width="18.25" customWidth="1"/>
    <col min="9479" max="9479" width="16.125" customWidth="1"/>
    <col min="9480" max="9481" width="9.125"/>
    <col min="9482" max="9482" width="14.875" customWidth="1"/>
    <col min="9483" max="9492" width="9.125"/>
    <col min="9493" max="9493" width="12" customWidth="1"/>
    <col min="9494" max="9495" width="9.125"/>
    <col min="9496" max="9497" width="14.125" customWidth="1"/>
    <col min="9498" max="9729" width="9.125"/>
    <col min="9730" max="9730" width="18.25" customWidth="1"/>
    <col min="9731" max="9731" width="9.125"/>
    <col min="9732" max="9732" width="27.875" customWidth="1"/>
    <col min="9733" max="9733" width="9.125"/>
    <col min="9734" max="9734" width="18.25" customWidth="1"/>
    <col min="9735" max="9735" width="16.125" customWidth="1"/>
    <col min="9736" max="9737" width="9.125"/>
    <col min="9738" max="9738" width="14.875" customWidth="1"/>
    <col min="9739" max="9748" width="9.125"/>
    <col min="9749" max="9749" width="12" customWidth="1"/>
    <col min="9750" max="9751" width="9.125"/>
    <col min="9752" max="9753" width="14.125" customWidth="1"/>
    <col min="9754" max="9985" width="9.125"/>
    <col min="9986" max="9986" width="18.25" customWidth="1"/>
    <col min="9987" max="9987" width="9.125"/>
    <col min="9988" max="9988" width="27.875" customWidth="1"/>
    <col min="9989" max="9989" width="9.125"/>
    <col min="9990" max="9990" width="18.25" customWidth="1"/>
    <col min="9991" max="9991" width="16.125" customWidth="1"/>
    <col min="9992" max="9993" width="9.125"/>
    <col min="9994" max="9994" width="14.875" customWidth="1"/>
    <col min="9995" max="10004" width="9.125"/>
    <col min="10005" max="10005" width="12" customWidth="1"/>
    <col min="10006" max="10007" width="9.125"/>
    <col min="10008" max="10009" width="14.125" customWidth="1"/>
    <col min="10010" max="10241" width="9.125"/>
    <col min="10242" max="10242" width="18.25" customWidth="1"/>
    <col min="10243" max="10243" width="9.125"/>
    <col min="10244" max="10244" width="27.875" customWidth="1"/>
    <col min="10245" max="10245" width="9.125"/>
    <col min="10246" max="10246" width="18.25" customWidth="1"/>
    <col min="10247" max="10247" width="16.125" customWidth="1"/>
    <col min="10248" max="10249" width="9.125"/>
    <col min="10250" max="10250" width="14.875" customWidth="1"/>
    <col min="10251" max="10260" width="9.125"/>
    <col min="10261" max="10261" width="12" customWidth="1"/>
    <col min="10262" max="10263" width="9.125"/>
    <col min="10264" max="10265" width="14.125" customWidth="1"/>
    <col min="10266" max="10497" width="9.125"/>
    <col min="10498" max="10498" width="18.25" customWidth="1"/>
    <col min="10499" max="10499" width="9.125"/>
    <col min="10500" max="10500" width="27.875" customWidth="1"/>
    <col min="10501" max="10501" width="9.125"/>
    <col min="10502" max="10502" width="18.25" customWidth="1"/>
    <col min="10503" max="10503" width="16.125" customWidth="1"/>
    <col min="10504" max="10505" width="9.125"/>
    <col min="10506" max="10506" width="14.875" customWidth="1"/>
    <col min="10507" max="10516" width="9.125"/>
    <col min="10517" max="10517" width="12" customWidth="1"/>
    <col min="10518" max="10519" width="9.125"/>
    <col min="10520" max="10521" width="14.125" customWidth="1"/>
    <col min="10522" max="10753" width="9.125"/>
    <col min="10754" max="10754" width="18.25" customWidth="1"/>
    <col min="10755" max="10755" width="9.125"/>
    <col min="10756" max="10756" width="27.875" customWidth="1"/>
    <col min="10757" max="10757" width="9.125"/>
    <col min="10758" max="10758" width="18.25" customWidth="1"/>
    <col min="10759" max="10759" width="16.125" customWidth="1"/>
    <col min="10760" max="10761" width="9.125"/>
    <col min="10762" max="10762" width="14.875" customWidth="1"/>
    <col min="10763" max="10772" width="9.125"/>
    <col min="10773" max="10773" width="12" customWidth="1"/>
    <col min="10774" max="10775" width="9.125"/>
    <col min="10776" max="10777" width="14.125" customWidth="1"/>
    <col min="10778" max="11009" width="9.125"/>
    <col min="11010" max="11010" width="18.25" customWidth="1"/>
    <col min="11011" max="11011" width="9.125"/>
    <col min="11012" max="11012" width="27.875" customWidth="1"/>
    <col min="11013" max="11013" width="9.125"/>
    <col min="11014" max="11014" width="18.25" customWidth="1"/>
    <col min="11015" max="11015" width="16.125" customWidth="1"/>
    <col min="11016" max="11017" width="9.125"/>
    <col min="11018" max="11018" width="14.875" customWidth="1"/>
    <col min="11019" max="11028" width="9.125"/>
    <col min="11029" max="11029" width="12" customWidth="1"/>
    <col min="11030" max="11031" width="9.125"/>
    <col min="11032" max="11033" width="14.125" customWidth="1"/>
    <col min="11034" max="11265" width="9.125"/>
    <col min="11266" max="11266" width="18.25" customWidth="1"/>
    <col min="11267" max="11267" width="9.125"/>
    <col min="11268" max="11268" width="27.875" customWidth="1"/>
    <col min="11269" max="11269" width="9.125"/>
    <col min="11270" max="11270" width="18.25" customWidth="1"/>
    <col min="11271" max="11271" width="16.125" customWidth="1"/>
    <col min="11272" max="11273" width="9.125"/>
    <col min="11274" max="11274" width="14.875" customWidth="1"/>
    <col min="11275" max="11284" width="9.125"/>
    <col min="11285" max="11285" width="12" customWidth="1"/>
    <col min="11286" max="11287" width="9.125"/>
    <col min="11288" max="11289" width="14.125" customWidth="1"/>
    <col min="11290" max="11521" width="9.125"/>
    <col min="11522" max="11522" width="18.25" customWidth="1"/>
    <col min="11523" max="11523" width="9.125"/>
    <col min="11524" max="11524" width="27.875" customWidth="1"/>
    <col min="11525" max="11525" width="9.125"/>
    <col min="11526" max="11526" width="18.25" customWidth="1"/>
    <col min="11527" max="11527" width="16.125" customWidth="1"/>
    <col min="11528" max="11529" width="9.125"/>
    <col min="11530" max="11530" width="14.875" customWidth="1"/>
    <col min="11531" max="11540" width="9.125"/>
    <col min="11541" max="11541" width="12" customWidth="1"/>
    <col min="11542" max="11543" width="9.125"/>
    <col min="11544" max="11545" width="14.125" customWidth="1"/>
    <col min="11546" max="11777" width="9.125"/>
    <col min="11778" max="11778" width="18.25" customWidth="1"/>
    <col min="11779" max="11779" width="9.125"/>
    <col min="11780" max="11780" width="27.875" customWidth="1"/>
    <col min="11781" max="11781" width="9.125"/>
    <col min="11782" max="11782" width="18.25" customWidth="1"/>
    <col min="11783" max="11783" width="16.125" customWidth="1"/>
    <col min="11784" max="11785" width="9.125"/>
    <col min="11786" max="11786" width="14.875" customWidth="1"/>
    <col min="11787" max="11796" width="9.125"/>
    <col min="11797" max="11797" width="12" customWidth="1"/>
    <col min="11798" max="11799" width="9.125"/>
    <col min="11800" max="11801" width="14.125" customWidth="1"/>
    <col min="11802" max="12033" width="9.125"/>
    <col min="12034" max="12034" width="18.25" customWidth="1"/>
    <col min="12035" max="12035" width="9.125"/>
    <col min="12036" max="12036" width="27.875" customWidth="1"/>
    <col min="12037" max="12037" width="9.125"/>
    <col min="12038" max="12038" width="18.25" customWidth="1"/>
    <col min="12039" max="12039" width="16.125" customWidth="1"/>
    <col min="12040" max="12041" width="9.125"/>
    <col min="12042" max="12042" width="14.875" customWidth="1"/>
    <col min="12043" max="12052" width="9.125"/>
    <col min="12053" max="12053" width="12" customWidth="1"/>
    <col min="12054" max="12055" width="9.125"/>
    <col min="12056" max="12057" width="14.125" customWidth="1"/>
    <col min="12058" max="12289" width="9.125"/>
    <col min="12290" max="12290" width="18.25" customWidth="1"/>
    <col min="12291" max="12291" width="9.125"/>
    <col min="12292" max="12292" width="27.875" customWidth="1"/>
    <col min="12293" max="12293" width="9.125"/>
    <col min="12294" max="12294" width="18.25" customWidth="1"/>
    <col min="12295" max="12295" width="16.125" customWidth="1"/>
    <col min="12296" max="12297" width="9.125"/>
    <col min="12298" max="12298" width="14.875" customWidth="1"/>
    <col min="12299" max="12308" width="9.125"/>
    <col min="12309" max="12309" width="12" customWidth="1"/>
    <col min="12310" max="12311" width="9.125"/>
    <col min="12312" max="12313" width="14.125" customWidth="1"/>
    <col min="12314" max="12545" width="9.125"/>
    <col min="12546" max="12546" width="18.25" customWidth="1"/>
    <col min="12547" max="12547" width="9.125"/>
    <col min="12548" max="12548" width="27.875" customWidth="1"/>
    <col min="12549" max="12549" width="9.125"/>
    <col min="12550" max="12550" width="18.25" customWidth="1"/>
    <col min="12551" max="12551" width="16.125" customWidth="1"/>
    <col min="12552" max="12553" width="9.125"/>
    <col min="12554" max="12554" width="14.875" customWidth="1"/>
    <col min="12555" max="12564" width="9.125"/>
    <col min="12565" max="12565" width="12" customWidth="1"/>
    <col min="12566" max="12567" width="9.125"/>
    <col min="12568" max="12569" width="14.125" customWidth="1"/>
    <col min="12570" max="12801" width="9.125"/>
    <col min="12802" max="12802" width="18.25" customWidth="1"/>
    <col min="12803" max="12803" width="9.125"/>
    <col min="12804" max="12804" width="27.875" customWidth="1"/>
    <col min="12805" max="12805" width="9.125"/>
    <col min="12806" max="12806" width="18.25" customWidth="1"/>
    <col min="12807" max="12807" width="16.125" customWidth="1"/>
    <col min="12808" max="12809" width="9.125"/>
    <col min="12810" max="12810" width="14.875" customWidth="1"/>
    <col min="12811" max="12820" width="9.125"/>
    <col min="12821" max="12821" width="12" customWidth="1"/>
    <col min="12822" max="12823" width="9.125"/>
    <col min="12824" max="12825" width="14.125" customWidth="1"/>
    <col min="12826" max="13057" width="9.125"/>
    <col min="13058" max="13058" width="18.25" customWidth="1"/>
    <col min="13059" max="13059" width="9.125"/>
    <col min="13060" max="13060" width="27.875" customWidth="1"/>
    <col min="13061" max="13061" width="9.125"/>
    <col min="13062" max="13062" width="18.25" customWidth="1"/>
    <col min="13063" max="13063" width="16.125" customWidth="1"/>
    <col min="13064" max="13065" width="9.125"/>
    <col min="13066" max="13066" width="14.875" customWidth="1"/>
    <col min="13067" max="13076" width="9.125"/>
    <col min="13077" max="13077" width="12" customWidth="1"/>
    <col min="13078" max="13079" width="9.125"/>
    <col min="13080" max="13081" width="14.125" customWidth="1"/>
    <col min="13082" max="13313" width="9.125"/>
    <col min="13314" max="13314" width="18.25" customWidth="1"/>
    <col min="13315" max="13315" width="9.125"/>
    <col min="13316" max="13316" width="27.875" customWidth="1"/>
    <col min="13317" max="13317" width="9.125"/>
    <col min="13318" max="13318" width="18.25" customWidth="1"/>
    <col min="13319" max="13319" width="16.125" customWidth="1"/>
    <col min="13320" max="13321" width="9.125"/>
    <col min="13322" max="13322" width="14.875" customWidth="1"/>
    <col min="13323" max="13332" width="9.125"/>
    <col min="13333" max="13333" width="12" customWidth="1"/>
    <col min="13334" max="13335" width="9.125"/>
    <col min="13336" max="13337" width="14.125" customWidth="1"/>
    <col min="13338" max="13569" width="9.125"/>
    <col min="13570" max="13570" width="18.25" customWidth="1"/>
    <col min="13571" max="13571" width="9.125"/>
    <col min="13572" max="13572" width="27.875" customWidth="1"/>
    <col min="13573" max="13573" width="9.125"/>
    <col min="13574" max="13574" width="18.25" customWidth="1"/>
    <col min="13575" max="13575" width="16.125" customWidth="1"/>
    <col min="13576" max="13577" width="9.125"/>
    <col min="13578" max="13578" width="14.875" customWidth="1"/>
    <col min="13579" max="13588" width="9.125"/>
    <col min="13589" max="13589" width="12" customWidth="1"/>
    <col min="13590" max="13591" width="9.125"/>
    <col min="13592" max="13593" width="14.125" customWidth="1"/>
    <col min="13594" max="13825" width="9.125"/>
    <col min="13826" max="13826" width="18.25" customWidth="1"/>
    <col min="13827" max="13827" width="9.125"/>
    <col min="13828" max="13828" width="27.875" customWidth="1"/>
    <col min="13829" max="13829" width="9.125"/>
    <col min="13830" max="13830" width="18.25" customWidth="1"/>
    <col min="13831" max="13831" width="16.125" customWidth="1"/>
    <col min="13832" max="13833" width="9.125"/>
    <col min="13834" max="13834" width="14.875" customWidth="1"/>
    <col min="13835" max="13844" width="9.125"/>
    <col min="13845" max="13845" width="12" customWidth="1"/>
    <col min="13846" max="13847" width="9.125"/>
    <col min="13848" max="13849" width="14.125" customWidth="1"/>
    <col min="13850" max="14081" width="9.125"/>
    <col min="14082" max="14082" width="18.25" customWidth="1"/>
    <col min="14083" max="14083" width="9.125"/>
    <col min="14084" max="14084" width="27.875" customWidth="1"/>
    <col min="14085" max="14085" width="9.125"/>
    <col min="14086" max="14086" width="18.25" customWidth="1"/>
    <col min="14087" max="14087" width="16.125" customWidth="1"/>
    <col min="14088" max="14089" width="9.125"/>
    <col min="14090" max="14090" width="14.875" customWidth="1"/>
    <col min="14091" max="14100" width="9.125"/>
    <col min="14101" max="14101" width="12" customWidth="1"/>
    <col min="14102" max="14103" width="9.125"/>
    <col min="14104" max="14105" width="14.125" customWidth="1"/>
    <col min="14106" max="14337" width="9.125"/>
    <col min="14338" max="14338" width="18.25" customWidth="1"/>
    <col min="14339" max="14339" width="9.125"/>
    <col min="14340" max="14340" width="27.875" customWidth="1"/>
    <col min="14341" max="14341" width="9.125"/>
    <col min="14342" max="14342" width="18.25" customWidth="1"/>
    <col min="14343" max="14343" width="16.125" customWidth="1"/>
    <col min="14344" max="14345" width="9.125"/>
    <col min="14346" max="14346" width="14.875" customWidth="1"/>
    <col min="14347" max="14356" width="9.125"/>
    <col min="14357" max="14357" width="12" customWidth="1"/>
    <col min="14358" max="14359" width="9.125"/>
    <col min="14360" max="14361" width="14.125" customWidth="1"/>
    <col min="14362" max="14593" width="9.125"/>
    <col min="14594" max="14594" width="18.25" customWidth="1"/>
    <col min="14595" max="14595" width="9.125"/>
    <col min="14596" max="14596" width="27.875" customWidth="1"/>
    <col min="14597" max="14597" width="9.125"/>
    <col min="14598" max="14598" width="18.25" customWidth="1"/>
    <col min="14599" max="14599" width="16.125" customWidth="1"/>
    <col min="14600" max="14601" width="9.125"/>
    <col min="14602" max="14602" width="14.875" customWidth="1"/>
    <col min="14603" max="14612" width="9.125"/>
    <col min="14613" max="14613" width="12" customWidth="1"/>
    <col min="14614" max="14615" width="9.125"/>
    <col min="14616" max="14617" width="14.125" customWidth="1"/>
    <col min="14618" max="14849" width="9.125"/>
    <col min="14850" max="14850" width="18.25" customWidth="1"/>
    <col min="14851" max="14851" width="9.125"/>
    <col min="14852" max="14852" width="27.875" customWidth="1"/>
    <col min="14853" max="14853" width="9.125"/>
    <col min="14854" max="14854" width="18.25" customWidth="1"/>
    <col min="14855" max="14855" width="16.125" customWidth="1"/>
    <col min="14856" max="14857" width="9.125"/>
    <col min="14858" max="14858" width="14.875" customWidth="1"/>
    <col min="14859" max="14868" width="9.125"/>
    <col min="14869" max="14869" width="12" customWidth="1"/>
    <col min="14870" max="14871" width="9.125"/>
    <col min="14872" max="14873" width="14.125" customWidth="1"/>
    <col min="14874" max="15105" width="9.125"/>
    <col min="15106" max="15106" width="18.25" customWidth="1"/>
    <col min="15107" max="15107" width="9.125"/>
    <col min="15108" max="15108" width="27.875" customWidth="1"/>
    <col min="15109" max="15109" width="9.125"/>
    <col min="15110" max="15110" width="18.25" customWidth="1"/>
    <col min="15111" max="15111" width="16.125" customWidth="1"/>
    <col min="15112" max="15113" width="9.125"/>
    <col min="15114" max="15114" width="14.875" customWidth="1"/>
    <col min="15115" max="15124" width="9.125"/>
    <col min="15125" max="15125" width="12" customWidth="1"/>
    <col min="15126" max="15127" width="9.125"/>
    <col min="15128" max="15129" width="14.125" customWidth="1"/>
    <col min="15130" max="15361" width="9.125"/>
    <col min="15362" max="15362" width="18.25" customWidth="1"/>
    <col min="15363" max="15363" width="9.125"/>
    <col min="15364" max="15364" width="27.875" customWidth="1"/>
    <col min="15365" max="15365" width="9.125"/>
    <col min="15366" max="15366" width="18.25" customWidth="1"/>
    <col min="15367" max="15367" width="16.125" customWidth="1"/>
    <col min="15368" max="15369" width="9.125"/>
    <col min="15370" max="15370" width="14.875" customWidth="1"/>
    <col min="15371" max="15380" width="9.125"/>
    <col min="15381" max="15381" width="12" customWidth="1"/>
    <col min="15382" max="15383" width="9.125"/>
    <col min="15384" max="15385" width="14.125" customWidth="1"/>
    <col min="15386" max="15617" width="9.125"/>
    <col min="15618" max="15618" width="18.25" customWidth="1"/>
    <col min="15619" max="15619" width="9.125"/>
    <col min="15620" max="15620" width="27.875" customWidth="1"/>
    <col min="15621" max="15621" width="9.125"/>
    <col min="15622" max="15622" width="18.25" customWidth="1"/>
    <col min="15623" max="15623" width="16.125" customWidth="1"/>
    <col min="15624" max="15625" width="9.125"/>
    <col min="15626" max="15626" width="14.875" customWidth="1"/>
    <col min="15627" max="15636" width="9.125"/>
    <col min="15637" max="15637" width="12" customWidth="1"/>
    <col min="15638" max="15639" width="9.125"/>
    <col min="15640" max="15641" width="14.125" customWidth="1"/>
    <col min="15642" max="15873" width="9.125"/>
    <col min="15874" max="15874" width="18.25" customWidth="1"/>
    <col min="15875" max="15875" width="9.125"/>
    <col min="15876" max="15876" width="27.875" customWidth="1"/>
    <col min="15877" max="15877" width="9.125"/>
    <col min="15878" max="15878" width="18.25" customWidth="1"/>
    <col min="15879" max="15879" width="16.125" customWidth="1"/>
    <col min="15880" max="15881" width="9.125"/>
    <col min="15882" max="15882" width="14.875" customWidth="1"/>
    <col min="15883" max="15892" width="9.125"/>
    <col min="15893" max="15893" width="12" customWidth="1"/>
    <col min="15894" max="15895" width="9.125"/>
    <col min="15896" max="15897" width="14.125" customWidth="1"/>
    <col min="15898" max="16129" width="9.125"/>
    <col min="16130" max="16130" width="18.25" customWidth="1"/>
    <col min="16131" max="16131" width="9.125"/>
    <col min="16132" max="16132" width="27.875" customWidth="1"/>
    <col min="16133" max="16133" width="9.125"/>
    <col min="16134" max="16134" width="18.25" customWidth="1"/>
    <col min="16135" max="16135" width="16.125" customWidth="1"/>
    <col min="16136" max="16137" width="9.125"/>
    <col min="16138" max="16138" width="14.875" customWidth="1"/>
    <col min="16139" max="16148" width="9.125"/>
    <col min="16149" max="16149" width="12" customWidth="1"/>
    <col min="16150" max="16151" width="9.125"/>
    <col min="16152" max="16153" width="14.125" customWidth="1"/>
    <col min="16154" max="16384" width="9.125"/>
  </cols>
  <sheetData>
    <row r="1" spans="1:30" x14ac:dyDescent="0.25">
      <c r="A1" s="257"/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30" x14ac:dyDescent="0.25">
      <c r="A2" t="s">
        <v>13</v>
      </c>
      <c r="B2"/>
      <c r="C2"/>
      <c r="D2"/>
      <c r="E2"/>
      <c r="F2"/>
      <c r="G2"/>
      <c r="H2"/>
      <c r="I2"/>
      <c r="Q2" s="144">
        <f>G12</f>
        <v>44903.416666666664</v>
      </c>
      <c r="R2" s="130" t="s">
        <v>14</v>
      </c>
      <c r="S2" s="129">
        <v>2022</v>
      </c>
      <c r="T2" t="s">
        <v>15</v>
      </c>
      <c r="W2" s="6"/>
      <c r="X2" s="6"/>
      <c r="Y2" s="6"/>
      <c r="Z2" s="6"/>
      <c r="AA2" s="6"/>
    </row>
    <row r="3" spans="1:30" x14ac:dyDescent="0.25">
      <c r="A3" s="201" t="s">
        <v>16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W3" s="6"/>
      <c r="X3" s="6"/>
      <c r="Y3" s="6"/>
      <c r="Z3" s="6"/>
      <c r="AA3" s="6"/>
    </row>
    <row r="4" spans="1:30" x14ac:dyDescent="0.25">
      <c r="A4" s="258" t="s">
        <v>17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7"/>
      <c r="V4" s="7"/>
      <c r="W4" s="7"/>
      <c r="X4" s="7"/>
      <c r="Y4" s="7"/>
      <c r="Z4" s="7"/>
      <c r="AA4" s="7"/>
    </row>
    <row r="5" spans="1:30" s="130" customFormat="1" ht="27.7" customHeight="1" thickBot="1" x14ac:dyDescent="0.3">
      <c r="A5" s="131"/>
      <c r="B5" s="131"/>
      <c r="C5" s="131"/>
      <c r="D5" s="131"/>
      <c r="E5" s="131"/>
      <c r="F5" s="13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/>
      <c r="T5"/>
      <c r="U5"/>
      <c r="V5"/>
      <c r="W5"/>
      <c r="X5"/>
      <c r="Y5"/>
      <c r="Z5"/>
      <c r="AA5"/>
    </row>
    <row r="6" spans="1:30" ht="32.299999999999997" customHeight="1" thickBot="1" x14ac:dyDescent="0.3">
      <c r="A6" s="244" t="s">
        <v>18</v>
      </c>
      <c r="B6" s="245"/>
      <c r="C6" s="245"/>
      <c r="D6" s="245"/>
      <c r="E6" s="245"/>
      <c r="F6" s="245"/>
      <c r="G6" s="245"/>
      <c r="H6" s="245"/>
      <c r="I6" s="246"/>
      <c r="J6" s="245" t="s">
        <v>21</v>
      </c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6"/>
      <c r="W6" s="249" t="s">
        <v>22</v>
      </c>
      <c r="X6" s="251" t="s">
        <v>23</v>
      </c>
      <c r="Y6" s="252"/>
      <c r="Z6" s="253"/>
      <c r="AA6" s="247" t="s">
        <v>24</v>
      </c>
    </row>
    <row r="7" spans="1:30" ht="171.7" customHeight="1" thickBot="1" x14ac:dyDescent="0.3">
      <c r="A7" s="249" t="s">
        <v>25</v>
      </c>
      <c r="B7" s="249" t="s">
        <v>26</v>
      </c>
      <c r="C7" s="249" t="s">
        <v>27</v>
      </c>
      <c r="D7" s="249" t="s">
        <v>6</v>
      </c>
      <c r="E7" s="249" t="s">
        <v>5</v>
      </c>
      <c r="F7" s="249" t="s">
        <v>4</v>
      </c>
      <c r="G7" s="249" t="s">
        <v>3</v>
      </c>
      <c r="H7" s="249" t="s">
        <v>28</v>
      </c>
      <c r="I7" s="249" t="s">
        <v>2</v>
      </c>
      <c r="J7" s="247" t="s">
        <v>1</v>
      </c>
      <c r="K7" s="249" t="s">
        <v>29</v>
      </c>
      <c r="L7" s="249" t="s">
        <v>30</v>
      </c>
      <c r="M7" s="244" t="s">
        <v>31</v>
      </c>
      <c r="N7" s="245"/>
      <c r="O7" s="245"/>
      <c r="P7" s="245"/>
      <c r="Q7" s="245"/>
      <c r="R7" s="245"/>
      <c r="S7" s="245"/>
      <c r="T7" s="245"/>
      <c r="U7" s="246"/>
      <c r="V7" s="249" t="s">
        <v>32</v>
      </c>
      <c r="W7" s="250"/>
      <c r="X7" s="254"/>
      <c r="Y7" s="255"/>
      <c r="Z7" s="256"/>
      <c r="AA7" s="248"/>
    </row>
    <row r="8" spans="1:30" ht="63.7" customHeight="1" thickBot="1" x14ac:dyDescent="0.3">
      <c r="A8" s="250"/>
      <c r="B8" s="250"/>
      <c r="C8" s="250"/>
      <c r="D8" s="250"/>
      <c r="E8" s="250"/>
      <c r="F8" s="250"/>
      <c r="G8" s="250"/>
      <c r="H8" s="250"/>
      <c r="I8" s="250"/>
      <c r="J8" s="248"/>
      <c r="K8" s="250"/>
      <c r="L8" s="250"/>
      <c r="M8" s="249" t="s">
        <v>33</v>
      </c>
      <c r="N8" s="244" t="s">
        <v>34</v>
      </c>
      <c r="O8" s="245"/>
      <c r="P8" s="246"/>
      <c r="Q8" s="244" t="s">
        <v>35</v>
      </c>
      <c r="R8" s="245"/>
      <c r="S8" s="245"/>
      <c r="T8" s="246"/>
      <c r="U8" s="249" t="s">
        <v>36</v>
      </c>
      <c r="V8" s="250"/>
      <c r="W8" s="250"/>
      <c r="X8" s="249" t="s">
        <v>37</v>
      </c>
      <c r="Y8" s="249" t="s">
        <v>38</v>
      </c>
      <c r="Z8" s="249" t="s">
        <v>39</v>
      </c>
      <c r="AA8" s="248"/>
    </row>
    <row r="9" spans="1:30" ht="71.349999999999994" customHeight="1" thickBot="1" x14ac:dyDescent="0.35">
      <c r="A9" s="250"/>
      <c r="B9" s="250"/>
      <c r="C9" s="250"/>
      <c r="D9" s="250"/>
      <c r="E9" s="250"/>
      <c r="F9" s="250"/>
      <c r="G9" s="250"/>
      <c r="H9" s="250"/>
      <c r="I9" s="250"/>
      <c r="J9" s="248"/>
      <c r="K9" s="250"/>
      <c r="L9" s="250"/>
      <c r="M9" s="250"/>
      <c r="N9" s="132" t="s">
        <v>40</v>
      </c>
      <c r="O9" s="132" t="s">
        <v>41</v>
      </c>
      <c r="P9" s="132" t="s">
        <v>42</v>
      </c>
      <c r="Q9" s="132" t="s">
        <v>43</v>
      </c>
      <c r="R9" s="132" t="s">
        <v>44</v>
      </c>
      <c r="S9" s="132" t="s">
        <v>45</v>
      </c>
      <c r="T9" s="132" t="s">
        <v>46</v>
      </c>
      <c r="U9" s="250"/>
      <c r="V9" s="250"/>
      <c r="W9" s="250"/>
      <c r="X9" s="250"/>
      <c r="Y9" s="250"/>
      <c r="Z9" s="250"/>
      <c r="AA9" s="248"/>
      <c r="AD9" s="36">
        <v>4.1666666666666664E-2</v>
      </c>
    </row>
    <row r="10" spans="1:30" ht="17.350000000000001" customHeight="1" thickBot="1" x14ac:dyDescent="0.3">
      <c r="A10" s="133">
        <v>1</v>
      </c>
      <c r="B10" s="133">
        <v>2</v>
      </c>
      <c r="C10" s="133">
        <v>3</v>
      </c>
      <c r="D10" s="133">
        <v>4</v>
      </c>
      <c r="E10" s="133">
        <v>5</v>
      </c>
      <c r="F10" s="133">
        <v>6</v>
      </c>
      <c r="G10" s="133">
        <v>7</v>
      </c>
      <c r="H10" s="133">
        <v>8</v>
      </c>
      <c r="I10" s="133">
        <v>9</v>
      </c>
      <c r="J10" s="133">
        <v>10</v>
      </c>
      <c r="K10" s="133">
        <v>11</v>
      </c>
      <c r="L10" s="133">
        <v>12</v>
      </c>
      <c r="M10" s="133">
        <v>13</v>
      </c>
      <c r="N10" s="133">
        <v>14</v>
      </c>
      <c r="O10" s="133">
        <v>15</v>
      </c>
      <c r="P10" s="133">
        <v>16</v>
      </c>
      <c r="Q10" s="133">
        <v>17</v>
      </c>
      <c r="R10" s="133">
        <v>18</v>
      </c>
      <c r="S10" s="133">
        <v>19</v>
      </c>
      <c r="T10" s="133">
        <v>20</v>
      </c>
      <c r="U10" s="133">
        <v>21</v>
      </c>
      <c r="V10" s="133">
        <v>22</v>
      </c>
      <c r="W10" s="133">
        <v>23</v>
      </c>
      <c r="X10" s="133">
        <v>24</v>
      </c>
      <c r="Y10" s="133">
        <v>25</v>
      </c>
      <c r="Z10" s="133">
        <v>26</v>
      </c>
      <c r="AA10" s="133">
        <v>27</v>
      </c>
    </row>
    <row r="11" spans="1:30" ht="17.350000000000001" customHeight="1" x14ac:dyDescent="0.25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</row>
    <row r="12" spans="1:30" s="128" customFormat="1" ht="16.5" customHeight="1" x14ac:dyDescent="0.3">
      <c r="A12" s="126">
        <v>1</v>
      </c>
      <c r="B12" s="64" t="s">
        <v>7</v>
      </c>
      <c r="C12" s="2" t="s">
        <v>11</v>
      </c>
      <c r="D12" s="2" t="s">
        <v>205</v>
      </c>
      <c r="E12" s="102" t="s">
        <v>58</v>
      </c>
      <c r="F12" s="16">
        <v>44902.375</v>
      </c>
      <c r="G12" s="16">
        <v>44903.416666666664</v>
      </c>
      <c r="H12" s="91" t="s">
        <v>0</v>
      </c>
      <c r="I12" s="18">
        <v>1</v>
      </c>
      <c r="J12" s="97" t="s">
        <v>79</v>
      </c>
      <c r="K12" s="126">
        <v>0</v>
      </c>
      <c r="L12" s="126">
        <v>0</v>
      </c>
      <c r="M12" s="126">
        <v>1</v>
      </c>
      <c r="N12" s="126">
        <v>0</v>
      </c>
      <c r="O12" s="126">
        <v>0</v>
      </c>
      <c r="P12" s="126">
        <v>1</v>
      </c>
      <c r="Q12" s="126">
        <v>0</v>
      </c>
      <c r="R12" s="126">
        <v>0</v>
      </c>
      <c r="S12" s="126">
        <v>0</v>
      </c>
      <c r="T12" s="126">
        <v>1</v>
      </c>
      <c r="U12" s="126">
        <v>0</v>
      </c>
      <c r="V12" s="135">
        <v>5</v>
      </c>
      <c r="W12" s="125"/>
      <c r="X12" s="161" t="s">
        <v>206</v>
      </c>
      <c r="Y12" s="14" t="s">
        <v>53</v>
      </c>
      <c r="Z12" s="14" t="s">
        <v>49</v>
      </c>
      <c r="AA12" s="156">
        <v>0</v>
      </c>
      <c r="AB12" s="136"/>
      <c r="AC12" s="136"/>
    </row>
    <row r="13" spans="1:30" s="128" customFormat="1" ht="16.3" x14ac:dyDescent="0.3">
      <c r="A13" s="126"/>
      <c r="B13" s="64"/>
      <c r="C13" s="2"/>
      <c r="D13" s="2"/>
      <c r="E13" s="102"/>
      <c r="F13" s="16"/>
      <c r="G13" s="16"/>
      <c r="H13" s="91"/>
      <c r="I13" s="18"/>
      <c r="J13" s="97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35"/>
      <c r="W13" s="126"/>
      <c r="X13" s="126"/>
      <c r="Y13" s="156"/>
      <c r="Z13" s="156"/>
      <c r="AA13" s="156"/>
    </row>
    <row r="14" spans="1:30" s="128" customFormat="1" ht="16.3" x14ac:dyDescent="0.3">
      <c r="A14" s="178"/>
      <c r="B14" s="151"/>
      <c r="C14" s="51"/>
      <c r="D14" s="51"/>
      <c r="E14" s="55"/>
      <c r="F14" s="152"/>
      <c r="G14" s="152"/>
      <c r="H14" s="84"/>
      <c r="I14" s="85"/>
      <c r="J14" s="86"/>
      <c r="K14" s="179"/>
      <c r="L14" s="179"/>
      <c r="M14" s="179"/>
      <c r="N14" s="179"/>
      <c r="O14" s="126"/>
      <c r="P14" s="126"/>
      <c r="Q14" s="126"/>
      <c r="R14" s="126"/>
      <c r="S14" s="126"/>
      <c r="T14" s="126"/>
      <c r="U14" s="126"/>
      <c r="V14" s="135"/>
      <c r="W14" s="127"/>
      <c r="X14" s="161"/>
      <c r="Y14" s="14"/>
      <c r="Z14" s="14"/>
      <c r="AA14" s="156"/>
    </row>
    <row r="15" spans="1:30" s="128" customFormat="1" ht="16.3" x14ac:dyDescent="0.3">
      <c r="A15" s="134"/>
      <c r="B15" s="64"/>
      <c r="C15" s="73"/>
      <c r="D15" s="73"/>
      <c r="E15" s="77"/>
      <c r="F15" s="16"/>
      <c r="G15" s="16"/>
      <c r="H15" s="91"/>
      <c r="I15" s="18"/>
      <c r="J15" s="97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35"/>
      <c r="W15" s="126"/>
      <c r="X15" s="126"/>
      <c r="Y15" s="156"/>
      <c r="Z15" s="156"/>
      <c r="AA15" s="156"/>
    </row>
    <row r="16" spans="1:30" s="128" customFormat="1" ht="16.3" x14ac:dyDescent="0.3">
      <c r="A16" s="134"/>
      <c r="B16" s="64"/>
      <c r="C16" s="73"/>
      <c r="D16" s="73"/>
      <c r="E16" s="77"/>
      <c r="F16" s="16"/>
      <c r="G16" s="16"/>
      <c r="H16" s="91"/>
      <c r="I16" s="18"/>
      <c r="J16" s="97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35"/>
      <c r="W16" s="126"/>
      <c r="X16" s="163"/>
      <c r="Y16" s="14"/>
      <c r="Z16" s="14"/>
      <c r="AA16" s="156"/>
    </row>
    <row r="17" spans="1:27" s="128" customFormat="1" ht="16.3" x14ac:dyDescent="0.3">
      <c r="A17" s="134"/>
      <c r="B17" s="64"/>
      <c r="C17" s="73"/>
      <c r="D17" s="73"/>
      <c r="E17" s="77"/>
      <c r="F17" s="16"/>
      <c r="G17" s="16"/>
      <c r="H17" s="91"/>
      <c r="I17" s="18"/>
      <c r="J17" s="97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35"/>
      <c r="W17" s="126"/>
      <c r="X17" s="126"/>
      <c r="Y17" s="156"/>
      <c r="Z17" s="156"/>
      <c r="AA17" s="156"/>
    </row>
    <row r="18" spans="1:27" s="128" customFormat="1" ht="16.3" x14ac:dyDescent="0.3">
      <c r="A18" s="134"/>
      <c r="B18" s="64"/>
      <c r="C18" s="73"/>
      <c r="D18" s="2"/>
      <c r="E18" s="102"/>
      <c r="F18" s="16"/>
      <c r="G18" s="16"/>
      <c r="H18" s="91"/>
      <c r="I18" s="18"/>
      <c r="J18" s="8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35"/>
      <c r="W18" s="126"/>
      <c r="X18" s="126"/>
      <c r="Y18" s="156"/>
      <c r="Z18" s="156"/>
      <c r="AA18" s="156"/>
    </row>
    <row r="19" spans="1:27" s="128" customFormat="1" ht="16.3" x14ac:dyDescent="0.3">
      <c r="A19" s="134"/>
      <c r="B19" s="64"/>
      <c r="C19" s="73"/>
      <c r="D19" s="2"/>
      <c r="E19" s="102"/>
      <c r="F19" s="16"/>
      <c r="G19" s="16"/>
      <c r="H19" s="91"/>
      <c r="I19" s="18"/>
      <c r="J19" s="8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35"/>
      <c r="W19" s="126"/>
      <c r="X19" s="163"/>
      <c r="Y19" s="14"/>
      <c r="Z19" s="14"/>
      <c r="AA19" s="156"/>
    </row>
    <row r="20" spans="1:27" s="128" customFormat="1" ht="16.3" x14ac:dyDescent="0.3">
      <c r="A20" s="134"/>
      <c r="B20" s="64"/>
      <c r="C20" s="73"/>
      <c r="D20" s="2"/>
      <c r="E20" s="102"/>
      <c r="F20" s="16"/>
      <c r="G20" s="16"/>
      <c r="H20" s="91"/>
      <c r="I20" s="18"/>
      <c r="J20" s="86"/>
      <c r="K20" s="126"/>
      <c r="L20" s="126"/>
      <c r="M20" s="126"/>
      <c r="N20" s="126"/>
      <c r="O20" s="126"/>
      <c r="P20" s="164"/>
      <c r="Q20" s="126"/>
      <c r="R20" s="126"/>
      <c r="S20" s="126"/>
      <c r="T20" s="126"/>
      <c r="U20" s="126"/>
      <c r="V20" s="135"/>
      <c r="W20" s="164"/>
      <c r="X20" s="164"/>
      <c r="Y20" s="165"/>
      <c r="Z20" s="165"/>
      <c r="AA20" s="156"/>
    </row>
    <row r="21" spans="1:27" s="128" customFormat="1" ht="16.3" x14ac:dyDescent="0.3">
      <c r="A21" s="134"/>
      <c r="B21" s="64"/>
      <c r="C21" s="73"/>
      <c r="D21" s="2"/>
      <c r="E21" s="102"/>
      <c r="F21" s="16"/>
      <c r="G21" s="16"/>
      <c r="H21" s="91"/>
      <c r="I21" s="18"/>
      <c r="J21" s="86"/>
      <c r="K21" s="126"/>
      <c r="L21" s="126"/>
      <c r="M21" s="126"/>
      <c r="N21" s="126"/>
      <c r="O21" s="126"/>
      <c r="P21" s="164"/>
      <c r="Q21" s="126"/>
      <c r="R21" s="126"/>
      <c r="S21" s="126"/>
      <c r="T21" s="126"/>
      <c r="U21" s="126"/>
      <c r="V21" s="135"/>
      <c r="W21" s="164"/>
      <c r="X21" s="164"/>
      <c r="Y21" s="165"/>
      <c r="Z21" s="165"/>
      <c r="AA21" s="156"/>
    </row>
    <row r="22" spans="1:27" s="128" customFormat="1" ht="16.3" x14ac:dyDescent="0.3">
      <c r="A22" s="134"/>
      <c r="B22" s="64"/>
      <c r="C22" s="73"/>
      <c r="D22" s="2"/>
      <c r="E22" s="102"/>
      <c r="F22" s="16"/>
      <c r="G22" s="16"/>
      <c r="H22" s="91"/>
      <c r="I22" s="18"/>
      <c r="J22" s="86"/>
      <c r="K22" s="126"/>
      <c r="L22" s="126"/>
      <c r="M22" s="126"/>
      <c r="N22" s="126"/>
      <c r="O22" s="126"/>
      <c r="P22" s="164"/>
      <c r="Q22" s="126"/>
      <c r="R22" s="126"/>
      <c r="S22" s="126"/>
      <c r="T22" s="126"/>
      <c r="U22" s="126"/>
      <c r="V22" s="135"/>
      <c r="W22" s="164"/>
      <c r="X22" s="164"/>
      <c r="Y22" s="165"/>
      <c r="Z22" s="165"/>
      <c r="AA22" s="156"/>
    </row>
    <row r="23" spans="1:27" s="128" customFormat="1" ht="16.3" x14ac:dyDescent="0.3">
      <c r="A23" s="134"/>
      <c r="B23" s="64"/>
      <c r="C23" s="73"/>
      <c r="D23" s="2"/>
      <c r="E23" s="102"/>
      <c r="F23" s="16"/>
      <c r="G23" s="16"/>
      <c r="H23" s="91"/>
      <c r="I23" s="18"/>
      <c r="J23" s="8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35"/>
      <c r="W23" s="126"/>
      <c r="X23" s="163"/>
      <c r="Y23" s="14"/>
      <c r="Z23" s="14"/>
      <c r="AA23" s="156"/>
    </row>
    <row r="24" spans="1:27" s="128" customFormat="1" ht="16.3" x14ac:dyDescent="0.3">
      <c r="A24" s="134"/>
      <c r="B24" s="64"/>
      <c r="C24" s="29"/>
      <c r="D24" s="2"/>
      <c r="E24" s="102"/>
      <c r="F24" s="16"/>
      <c r="G24" s="16"/>
      <c r="H24" s="84"/>
      <c r="I24" s="18"/>
      <c r="J24" s="86"/>
      <c r="K24" s="126"/>
      <c r="L24" s="126"/>
      <c r="M24" s="126"/>
      <c r="N24" s="126"/>
      <c r="O24" s="126"/>
      <c r="P24" s="164"/>
      <c r="Q24" s="126"/>
      <c r="R24" s="126"/>
      <c r="S24" s="126"/>
      <c r="T24" s="126"/>
      <c r="U24" s="126"/>
      <c r="V24" s="135"/>
      <c r="W24" s="164"/>
      <c r="X24" s="169"/>
      <c r="Y24" s="14"/>
      <c r="Z24" s="14"/>
      <c r="AA24" s="156"/>
    </row>
    <row r="25" spans="1:27" s="128" customFormat="1" ht="16.3" x14ac:dyDescent="0.3">
      <c r="A25" s="134"/>
      <c r="B25" s="64"/>
      <c r="C25" s="29"/>
      <c r="D25" s="2"/>
      <c r="E25" s="102"/>
      <c r="F25" s="16"/>
      <c r="G25" s="16"/>
      <c r="H25" s="84"/>
      <c r="I25" s="18"/>
      <c r="J25" s="8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35"/>
      <c r="W25" s="126"/>
      <c r="X25" s="169"/>
      <c r="Y25" s="116"/>
      <c r="Z25" s="116"/>
      <c r="AA25" s="116"/>
    </row>
    <row r="26" spans="1:27" s="138" customFormat="1" ht="16.3" x14ac:dyDescent="0.3">
      <c r="A26" s="134"/>
      <c r="B26" s="64"/>
      <c r="C26" s="73"/>
      <c r="D26" s="2"/>
      <c r="E26" s="102"/>
      <c r="F26" s="16"/>
      <c r="G26" s="16"/>
      <c r="H26" s="91"/>
      <c r="I26" s="18"/>
      <c r="J26" s="86"/>
      <c r="K26" s="126"/>
      <c r="L26" s="126"/>
      <c r="M26" s="126"/>
      <c r="N26" s="126"/>
      <c r="O26" s="126"/>
      <c r="P26" s="168"/>
      <c r="Q26" s="126"/>
      <c r="R26" s="126"/>
      <c r="S26" s="126"/>
      <c r="T26" s="126"/>
      <c r="U26" s="126"/>
      <c r="V26" s="135"/>
      <c r="W26" s="126"/>
      <c r="X26" s="126"/>
      <c r="Y26" s="156"/>
      <c r="Z26" s="156"/>
      <c r="AA26" s="156"/>
    </row>
    <row r="27" spans="1:27" s="138" customFormat="1" ht="16.3" x14ac:dyDescent="0.3">
      <c r="A27" s="134"/>
      <c r="B27" s="64"/>
      <c r="C27" s="73"/>
      <c r="D27" s="2"/>
      <c r="E27" s="102"/>
      <c r="F27" s="16"/>
      <c r="G27" s="16"/>
      <c r="H27" s="91"/>
      <c r="I27" s="18"/>
      <c r="J27" s="86"/>
      <c r="K27" s="126"/>
      <c r="L27" s="126"/>
      <c r="M27" s="126"/>
      <c r="N27" s="126"/>
      <c r="O27" s="126"/>
      <c r="P27" s="168"/>
      <c r="Q27" s="126"/>
      <c r="R27" s="126"/>
      <c r="S27" s="126"/>
      <c r="T27" s="126"/>
      <c r="U27" s="126"/>
      <c r="V27" s="135"/>
      <c r="W27" s="126"/>
      <c r="X27" s="163"/>
      <c r="Y27" s="14"/>
      <c r="Z27" s="14"/>
      <c r="AA27" s="156"/>
    </row>
    <row r="28" spans="1:27" s="138" customFormat="1" ht="16.3" x14ac:dyDescent="0.3">
      <c r="A28" s="134"/>
      <c r="B28" s="64"/>
      <c r="C28" s="73"/>
      <c r="D28" s="2"/>
      <c r="E28" s="102"/>
      <c r="F28" s="16"/>
      <c r="G28" s="16"/>
      <c r="H28" s="91"/>
      <c r="I28" s="18"/>
      <c r="J28" s="86"/>
      <c r="K28" s="126"/>
      <c r="L28" s="126"/>
      <c r="M28" s="126"/>
      <c r="N28" s="126"/>
      <c r="O28" s="126"/>
      <c r="P28" s="168"/>
      <c r="Q28" s="126"/>
      <c r="R28" s="126"/>
      <c r="S28" s="126"/>
      <c r="T28" s="126"/>
      <c r="U28" s="126"/>
      <c r="V28" s="135"/>
      <c r="W28" s="164"/>
      <c r="X28" s="164"/>
      <c r="Y28" s="165"/>
      <c r="Z28" s="165"/>
      <c r="AA28" s="156"/>
    </row>
    <row r="29" spans="1:27" s="138" customFormat="1" x14ac:dyDescent="0.25"/>
    <row r="30" spans="1:27" s="138" customFormat="1" x14ac:dyDescent="0.25"/>
    <row r="31" spans="1:27" s="138" customFormat="1" x14ac:dyDescent="0.25"/>
    <row r="32" spans="1:27" s="138" customFormat="1" x14ac:dyDescent="0.25"/>
    <row r="33" s="138" customFormat="1" x14ac:dyDescent="0.25"/>
    <row r="34" s="138" customFormat="1" x14ac:dyDescent="0.25"/>
    <row r="35" s="138" customFormat="1" x14ac:dyDescent="0.25"/>
    <row r="36" s="138" customFormat="1" x14ac:dyDescent="0.25"/>
    <row r="37" s="138" customFormat="1" x14ac:dyDescent="0.25"/>
    <row r="38" s="138" customFormat="1" x14ac:dyDescent="0.25"/>
    <row r="39" s="138" customFormat="1" x14ac:dyDescent="0.25"/>
    <row r="40" s="138" customFormat="1" x14ac:dyDescent="0.25"/>
    <row r="41" s="138" customFormat="1" x14ac:dyDescent="0.25"/>
    <row r="42" s="138" customFormat="1" x14ac:dyDescent="0.25"/>
    <row r="43" s="138" customFormat="1" x14ac:dyDescent="0.25"/>
    <row r="44" s="138" customFormat="1" x14ac:dyDescent="0.25"/>
    <row r="45" s="138" customFormat="1" x14ac:dyDescent="0.25"/>
    <row r="46" s="138" customFormat="1" x14ac:dyDescent="0.25"/>
    <row r="47" s="138" customFormat="1" x14ac:dyDescent="0.25"/>
    <row r="48" s="138" customFormat="1" x14ac:dyDescent="0.25"/>
    <row r="49" s="138" customFormat="1" x14ac:dyDescent="0.25"/>
    <row r="50" s="138" customFormat="1" x14ac:dyDescent="0.25"/>
    <row r="51" s="138" customFormat="1" x14ac:dyDescent="0.25"/>
    <row r="52" s="138" customFormat="1" x14ac:dyDescent="0.25"/>
    <row r="53" s="138" customFormat="1" x14ac:dyDescent="0.25"/>
    <row r="54" s="138" customFormat="1" x14ac:dyDescent="0.25"/>
    <row r="55" s="138" customFormat="1" x14ac:dyDescent="0.25"/>
    <row r="56" s="138" customFormat="1" x14ac:dyDescent="0.25"/>
    <row r="57" s="138" customFormat="1" x14ac:dyDescent="0.25"/>
    <row r="58" s="138" customFormat="1" x14ac:dyDescent="0.25"/>
    <row r="59" s="138" customFormat="1" x14ac:dyDescent="0.25"/>
    <row r="60" s="138" customFormat="1" x14ac:dyDescent="0.25"/>
    <row r="61" s="138" customFormat="1" x14ac:dyDescent="0.25"/>
    <row r="62" s="138" customFormat="1" x14ac:dyDescent="0.25"/>
    <row r="63" s="138" customFormat="1" x14ac:dyDescent="0.25"/>
    <row r="64" s="138" customFormat="1" x14ac:dyDescent="0.25"/>
    <row r="65" s="138" customFormat="1" x14ac:dyDescent="0.25"/>
    <row r="66" s="138" customFormat="1" x14ac:dyDescent="0.25"/>
    <row r="67" s="138" customFormat="1" x14ac:dyDescent="0.25"/>
    <row r="68" s="138" customFormat="1" x14ac:dyDescent="0.25"/>
    <row r="69" s="138" customFormat="1" x14ac:dyDescent="0.25"/>
    <row r="70" s="138" customFormat="1" x14ac:dyDescent="0.25"/>
    <row r="71" s="138" customFormat="1" x14ac:dyDescent="0.25"/>
    <row r="72" s="138" customFormat="1" x14ac:dyDescent="0.25"/>
    <row r="73" s="138" customFormat="1" x14ac:dyDescent="0.25"/>
    <row r="74" s="138" customFormat="1" x14ac:dyDescent="0.25"/>
    <row r="75" s="138" customFormat="1" x14ac:dyDescent="0.25"/>
    <row r="76" s="138" customFormat="1" x14ac:dyDescent="0.25"/>
    <row r="77" s="138" customFormat="1" x14ac:dyDescent="0.25"/>
    <row r="78" s="138" customFormat="1" x14ac:dyDescent="0.25"/>
    <row r="79" s="138" customFormat="1" x14ac:dyDescent="0.25"/>
    <row r="80" s="138" customFormat="1" x14ac:dyDescent="0.25"/>
    <row r="81" s="138" customFormat="1" x14ac:dyDescent="0.25"/>
    <row r="82" s="138" customFormat="1" x14ac:dyDescent="0.25"/>
    <row r="83" s="138" customFormat="1" x14ac:dyDescent="0.25"/>
    <row r="84" s="138" customFormat="1" x14ac:dyDescent="0.25"/>
    <row r="85" s="138" customFormat="1" x14ac:dyDescent="0.25"/>
    <row r="86" s="138" customFormat="1" x14ac:dyDescent="0.25"/>
    <row r="87" s="138" customFormat="1" x14ac:dyDescent="0.25"/>
    <row r="88" s="138" customFormat="1" x14ac:dyDescent="0.25"/>
    <row r="89" s="138" customFormat="1" x14ac:dyDescent="0.25"/>
    <row r="90" s="138" customFormat="1" x14ac:dyDescent="0.25"/>
    <row r="91" s="138" customFormat="1" x14ac:dyDescent="0.25"/>
    <row r="92" s="138" customFormat="1" x14ac:dyDescent="0.25"/>
    <row r="93" s="138" customFormat="1" x14ac:dyDescent="0.25"/>
    <row r="94" s="138" customFormat="1" x14ac:dyDescent="0.25"/>
    <row r="95" s="138" customFormat="1" x14ac:dyDescent="0.25"/>
    <row r="96" s="138" customFormat="1" x14ac:dyDescent="0.25"/>
    <row r="97" s="138" customFormat="1" x14ac:dyDescent="0.25"/>
    <row r="98" s="138" customFormat="1" x14ac:dyDescent="0.25"/>
    <row r="99" s="138" customFormat="1" x14ac:dyDescent="0.25"/>
    <row r="100" s="138" customFormat="1" x14ac:dyDescent="0.25"/>
    <row r="101" s="138" customFormat="1" x14ac:dyDescent="0.25"/>
    <row r="102" s="138" customFormat="1" x14ac:dyDescent="0.25"/>
    <row r="103" s="138" customFormat="1" x14ac:dyDescent="0.25"/>
    <row r="104" s="138" customFormat="1" x14ac:dyDescent="0.25"/>
    <row r="105" s="138" customFormat="1" x14ac:dyDescent="0.25"/>
    <row r="106" s="138" customFormat="1" x14ac:dyDescent="0.25"/>
    <row r="107" s="138" customFormat="1" x14ac:dyDescent="0.25"/>
    <row r="108" s="138" customFormat="1" x14ac:dyDescent="0.25"/>
    <row r="109" s="138" customFormat="1" x14ac:dyDescent="0.25"/>
    <row r="110" s="138" customFormat="1" x14ac:dyDescent="0.25"/>
    <row r="111" s="138" customFormat="1" x14ac:dyDescent="0.25"/>
    <row r="112" s="138" customFormat="1" x14ac:dyDescent="0.25"/>
    <row r="113" s="138" customFormat="1" x14ac:dyDescent="0.25"/>
    <row r="114" s="138" customFormat="1" x14ac:dyDescent="0.25"/>
    <row r="115" s="138" customFormat="1" x14ac:dyDescent="0.25"/>
    <row r="116" s="138" customFormat="1" x14ac:dyDescent="0.25"/>
    <row r="117" s="138" customFormat="1" x14ac:dyDescent="0.25"/>
    <row r="118" s="138" customFormat="1" x14ac:dyDescent="0.25"/>
    <row r="119" s="138" customFormat="1" x14ac:dyDescent="0.25"/>
    <row r="120" s="138" customFormat="1" x14ac:dyDescent="0.25"/>
    <row r="121" s="138" customFormat="1" x14ac:dyDescent="0.25"/>
    <row r="122" s="138" customFormat="1" x14ac:dyDescent="0.25"/>
    <row r="123" s="138" customFormat="1" x14ac:dyDescent="0.25"/>
    <row r="124" s="138" customFormat="1" x14ac:dyDescent="0.25"/>
    <row r="125" s="138" customFormat="1" x14ac:dyDescent="0.25"/>
    <row r="126" s="138" customFormat="1" x14ac:dyDescent="0.25"/>
    <row r="127" s="138" customFormat="1" x14ac:dyDescent="0.25"/>
    <row r="128" s="138" customFormat="1" x14ac:dyDescent="0.25"/>
    <row r="129" s="138" customFormat="1" x14ac:dyDescent="0.25"/>
    <row r="130" s="138" customFormat="1" x14ac:dyDescent="0.25"/>
    <row r="131" s="138" customFormat="1" x14ac:dyDescent="0.25"/>
    <row r="132" s="138" customFormat="1" x14ac:dyDescent="0.25"/>
    <row r="133" s="138" customFormat="1" x14ac:dyDescent="0.25"/>
    <row r="134" s="138" customFormat="1" x14ac:dyDescent="0.25"/>
    <row r="135" s="138" customFormat="1" x14ac:dyDescent="0.25"/>
    <row r="136" s="138" customFormat="1" x14ac:dyDescent="0.25"/>
    <row r="137" s="138" customFormat="1" x14ac:dyDescent="0.25"/>
    <row r="138" s="138" customFormat="1" x14ac:dyDescent="0.25"/>
    <row r="139" s="138" customFormat="1" x14ac:dyDescent="0.25"/>
    <row r="140" s="138" customFormat="1" x14ac:dyDescent="0.25"/>
    <row r="141" s="138" customFormat="1" x14ac:dyDescent="0.25"/>
    <row r="142" s="138" customFormat="1" x14ac:dyDescent="0.25"/>
    <row r="143" s="138" customFormat="1" x14ac:dyDescent="0.25"/>
    <row r="144" s="138" customFormat="1" x14ac:dyDescent="0.25"/>
    <row r="145" s="138" customFormat="1" x14ac:dyDescent="0.25"/>
    <row r="146" s="138" customFormat="1" x14ac:dyDescent="0.25"/>
    <row r="147" s="138" customFormat="1" x14ac:dyDescent="0.25"/>
    <row r="148" s="138" customFormat="1" x14ac:dyDescent="0.25"/>
    <row r="149" s="138" customFormat="1" x14ac:dyDescent="0.25"/>
    <row r="150" s="138" customFormat="1" x14ac:dyDescent="0.25"/>
    <row r="151" s="138" customFormat="1" x14ac:dyDescent="0.25"/>
    <row r="152" s="138" customFormat="1" x14ac:dyDescent="0.25"/>
    <row r="153" s="138" customFormat="1" x14ac:dyDescent="0.25"/>
    <row r="154" s="138" customFormat="1" x14ac:dyDescent="0.25"/>
    <row r="155" s="138" customFormat="1" x14ac:dyDescent="0.25"/>
    <row r="156" s="138" customFormat="1" x14ac:dyDescent="0.25"/>
    <row r="157" s="138" customFormat="1" x14ac:dyDescent="0.25"/>
    <row r="158" s="138" customFormat="1" x14ac:dyDescent="0.25"/>
    <row r="159" s="138" customFormat="1" x14ac:dyDescent="0.25"/>
    <row r="160" s="138" customFormat="1" x14ac:dyDescent="0.25"/>
    <row r="161" s="138" customFormat="1" x14ac:dyDescent="0.25"/>
    <row r="162" s="138" customFormat="1" x14ac:dyDescent="0.25"/>
    <row r="163" s="138" customFormat="1" x14ac:dyDescent="0.25"/>
    <row r="164" s="138" customFormat="1" x14ac:dyDescent="0.25"/>
    <row r="165" s="138" customFormat="1" x14ac:dyDescent="0.25"/>
    <row r="166" s="138" customFormat="1" x14ac:dyDescent="0.25"/>
    <row r="167" s="138" customFormat="1" x14ac:dyDescent="0.25"/>
    <row r="168" s="138" customFormat="1" x14ac:dyDescent="0.25"/>
    <row r="169" s="138" customFormat="1" x14ac:dyDescent="0.25"/>
    <row r="170" s="138" customFormat="1" x14ac:dyDescent="0.25"/>
    <row r="171" s="138" customFormat="1" x14ac:dyDescent="0.25"/>
    <row r="172" s="138" customFormat="1" x14ac:dyDescent="0.25"/>
    <row r="173" s="138" customFormat="1" x14ac:dyDescent="0.25"/>
    <row r="174" s="138" customFormat="1" x14ac:dyDescent="0.25"/>
    <row r="175" s="138" customFormat="1" x14ac:dyDescent="0.25"/>
    <row r="176" s="138" customFormat="1" x14ac:dyDescent="0.25"/>
    <row r="177" s="138" customFormat="1" x14ac:dyDescent="0.25"/>
    <row r="178" s="138" customFormat="1" x14ac:dyDescent="0.25"/>
    <row r="179" s="138" customFormat="1" x14ac:dyDescent="0.25"/>
    <row r="180" s="138" customFormat="1" x14ac:dyDescent="0.25"/>
    <row r="181" s="138" customFormat="1" x14ac:dyDescent="0.25"/>
    <row r="182" s="138" customFormat="1" x14ac:dyDescent="0.25"/>
    <row r="183" s="138" customFormat="1" x14ac:dyDescent="0.25"/>
    <row r="184" s="138" customFormat="1" x14ac:dyDescent="0.25"/>
    <row r="185" s="138" customFormat="1" x14ac:dyDescent="0.25"/>
    <row r="186" s="138" customFormat="1" x14ac:dyDescent="0.25"/>
    <row r="187" s="138" customFormat="1" x14ac:dyDescent="0.25"/>
    <row r="188" s="138" customFormat="1" x14ac:dyDescent="0.25"/>
    <row r="189" s="138" customFormat="1" x14ac:dyDescent="0.25"/>
    <row r="190" s="138" customFormat="1" x14ac:dyDescent="0.25"/>
    <row r="191" s="138" customFormat="1" x14ac:dyDescent="0.25"/>
    <row r="192" s="138" customFormat="1" x14ac:dyDescent="0.25"/>
    <row r="193" s="138" customFormat="1" x14ac:dyDescent="0.25"/>
    <row r="194" s="138" customFormat="1" x14ac:dyDescent="0.25"/>
    <row r="195" s="138" customFormat="1" x14ac:dyDescent="0.25"/>
    <row r="196" s="138" customFormat="1" x14ac:dyDescent="0.25"/>
    <row r="197" s="138" customFormat="1" x14ac:dyDescent="0.25"/>
    <row r="198" s="138" customFormat="1" x14ac:dyDescent="0.25"/>
    <row r="199" s="138" customFormat="1" x14ac:dyDescent="0.25"/>
    <row r="200" s="138" customFormat="1" x14ac:dyDescent="0.25"/>
    <row r="201" s="138" customFormat="1" x14ac:dyDescent="0.25"/>
    <row r="202" s="138" customFormat="1" x14ac:dyDescent="0.25"/>
    <row r="203" s="138" customFormat="1" x14ac:dyDescent="0.25"/>
    <row r="204" s="138" customFormat="1" x14ac:dyDescent="0.25"/>
    <row r="205" s="138" customFormat="1" x14ac:dyDescent="0.25"/>
    <row r="206" s="138" customFormat="1" x14ac:dyDescent="0.25"/>
    <row r="207" s="138" customFormat="1" x14ac:dyDescent="0.25"/>
    <row r="208" s="138" customFormat="1" x14ac:dyDescent="0.25"/>
    <row r="209" s="138" customFormat="1" x14ac:dyDescent="0.25"/>
    <row r="210" s="138" customFormat="1" x14ac:dyDescent="0.25"/>
    <row r="211" s="138" customFormat="1" x14ac:dyDescent="0.25"/>
    <row r="212" s="138" customFormat="1" x14ac:dyDescent="0.25"/>
    <row r="213" s="138" customFormat="1" x14ac:dyDescent="0.25"/>
    <row r="214" s="138" customFormat="1" x14ac:dyDescent="0.25"/>
    <row r="215" s="138" customFormat="1" x14ac:dyDescent="0.25"/>
    <row r="216" s="138" customFormat="1" x14ac:dyDescent="0.25"/>
    <row r="217" s="138" customFormat="1" x14ac:dyDescent="0.25"/>
    <row r="218" s="138" customFormat="1" x14ac:dyDescent="0.25"/>
    <row r="219" s="138" customFormat="1" x14ac:dyDescent="0.25"/>
    <row r="220" s="138" customFormat="1" x14ac:dyDescent="0.25"/>
    <row r="221" s="138" customFormat="1" x14ac:dyDescent="0.25"/>
    <row r="222" s="138" customFormat="1" x14ac:dyDescent="0.25"/>
    <row r="223" s="138" customFormat="1" x14ac:dyDescent="0.25"/>
    <row r="224" s="138" customFormat="1" x14ac:dyDescent="0.25"/>
    <row r="225" s="138" customFormat="1" x14ac:dyDescent="0.25"/>
    <row r="226" s="138" customFormat="1" x14ac:dyDescent="0.25"/>
    <row r="227" s="138" customFormat="1" x14ac:dyDescent="0.25"/>
    <row r="228" s="138" customFormat="1" x14ac:dyDescent="0.25"/>
    <row r="229" s="138" customFormat="1" x14ac:dyDescent="0.25"/>
    <row r="230" s="138" customFormat="1" x14ac:dyDescent="0.25"/>
    <row r="231" s="138" customFormat="1" x14ac:dyDescent="0.25"/>
    <row r="232" s="138" customFormat="1" x14ac:dyDescent="0.25"/>
    <row r="233" s="138" customFormat="1" x14ac:dyDescent="0.25"/>
    <row r="234" s="138" customFormat="1" x14ac:dyDescent="0.25"/>
    <row r="235" s="138" customFormat="1" x14ac:dyDescent="0.25"/>
    <row r="236" s="138" customFormat="1" x14ac:dyDescent="0.25"/>
    <row r="237" s="138" customFormat="1" x14ac:dyDescent="0.25"/>
    <row r="238" s="138" customFormat="1" x14ac:dyDescent="0.25"/>
    <row r="239" s="138" customFormat="1" x14ac:dyDescent="0.25"/>
    <row r="240" s="138" customFormat="1" x14ac:dyDescent="0.25"/>
    <row r="241" s="138" customFormat="1" x14ac:dyDescent="0.25"/>
    <row r="242" s="138" customFormat="1" x14ac:dyDescent="0.25"/>
    <row r="243" s="138" customFormat="1" x14ac:dyDescent="0.25"/>
    <row r="244" s="138" customFormat="1" x14ac:dyDescent="0.25"/>
    <row r="245" s="138" customFormat="1" x14ac:dyDescent="0.25"/>
    <row r="246" s="138" customFormat="1" x14ac:dyDescent="0.25"/>
    <row r="247" s="138" customFormat="1" x14ac:dyDescent="0.25"/>
    <row r="248" s="138" customFormat="1" x14ac:dyDescent="0.25"/>
    <row r="249" s="138" customFormat="1" x14ac:dyDescent="0.25"/>
    <row r="250" s="138" customFormat="1" x14ac:dyDescent="0.25"/>
    <row r="251" s="138" customFormat="1" x14ac:dyDescent="0.25"/>
    <row r="252" s="138" customFormat="1" x14ac:dyDescent="0.25"/>
    <row r="253" s="138" customFormat="1" x14ac:dyDescent="0.25"/>
    <row r="254" s="138" customFormat="1" x14ac:dyDescent="0.25"/>
    <row r="255" s="138" customFormat="1" x14ac:dyDescent="0.25"/>
    <row r="256" s="138" customFormat="1" x14ac:dyDescent="0.25"/>
    <row r="257" s="138" customFormat="1" x14ac:dyDescent="0.25"/>
    <row r="258" s="138" customFormat="1" x14ac:dyDescent="0.25"/>
    <row r="259" s="138" customFormat="1" x14ac:dyDescent="0.25"/>
    <row r="260" s="138" customFormat="1" x14ac:dyDescent="0.25"/>
    <row r="261" s="138" customFormat="1" x14ac:dyDescent="0.25"/>
    <row r="262" s="138" customFormat="1" x14ac:dyDescent="0.25"/>
    <row r="263" s="138" customFormat="1" x14ac:dyDescent="0.25"/>
    <row r="264" s="138" customFormat="1" x14ac:dyDescent="0.25"/>
    <row r="265" s="138" customFormat="1" x14ac:dyDescent="0.25"/>
    <row r="266" s="138" customFormat="1" x14ac:dyDescent="0.25"/>
    <row r="267" s="138" customFormat="1" x14ac:dyDescent="0.25"/>
    <row r="268" s="138" customFormat="1" x14ac:dyDescent="0.25"/>
    <row r="269" s="138" customFormat="1" x14ac:dyDescent="0.25"/>
    <row r="270" s="138" customFormat="1" x14ac:dyDescent="0.25"/>
    <row r="271" s="138" customFormat="1" x14ac:dyDescent="0.25"/>
    <row r="272" s="138" customFormat="1" x14ac:dyDescent="0.25"/>
    <row r="273" s="138" customFormat="1" x14ac:dyDescent="0.25"/>
    <row r="274" s="138" customFormat="1" x14ac:dyDescent="0.25"/>
    <row r="275" s="138" customFormat="1" x14ac:dyDescent="0.25"/>
    <row r="276" s="138" customFormat="1" x14ac:dyDescent="0.25"/>
    <row r="277" s="138" customFormat="1" x14ac:dyDescent="0.25"/>
    <row r="278" s="138" customFormat="1" x14ac:dyDescent="0.25"/>
    <row r="279" s="138" customFormat="1" x14ac:dyDescent="0.25"/>
    <row r="280" s="138" customFormat="1" x14ac:dyDescent="0.25"/>
    <row r="281" s="138" customFormat="1" x14ac:dyDescent="0.25"/>
    <row r="282" s="138" customFormat="1" x14ac:dyDescent="0.25"/>
    <row r="283" s="138" customFormat="1" x14ac:dyDescent="0.25"/>
    <row r="284" s="138" customFormat="1" x14ac:dyDescent="0.25"/>
    <row r="285" s="138" customFormat="1" x14ac:dyDescent="0.25"/>
    <row r="286" s="138" customFormat="1" x14ac:dyDescent="0.25"/>
    <row r="287" s="138" customFormat="1" x14ac:dyDescent="0.25"/>
    <row r="288" s="138" customFormat="1" x14ac:dyDescent="0.25"/>
    <row r="289" s="138" customFormat="1" x14ac:dyDescent="0.25"/>
    <row r="290" s="138" customFormat="1" x14ac:dyDescent="0.25"/>
    <row r="291" s="138" customFormat="1" x14ac:dyDescent="0.25"/>
    <row r="292" s="138" customFormat="1" x14ac:dyDescent="0.25"/>
    <row r="293" s="138" customFormat="1" x14ac:dyDescent="0.25"/>
    <row r="294" s="138" customFormat="1" x14ac:dyDescent="0.25"/>
    <row r="295" s="138" customFormat="1" x14ac:dyDescent="0.25"/>
    <row r="296" s="138" customFormat="1" x14ac:dyDescent="0.25"/>
    <row r="297" s="138" customFormat="1" x14ac:dyDescent="0.25"/>
    <row r="298" s="138" customFormat="1" x14ac:dyDescent="0.25"/>
    <row r="299" s="138" customFormat="1" x14ac:dyDescent="0.25"/>
    <row r="300" s="138" customFormat="1" x14ac:dyDescent="0.25"/>
    <row r="301" s="138" customFormat="1" x14ac:dyDescent="0.25"/>
    <row r="302" s="138" customFormat="1" x14ac:dyDescent="0.25"/>
    <row r="303" s="138" customFormat="1" x14ac:dyDescent="0.25"/>
    <row r="304" s="138" customFormat="1" x14ac:dyDescent="0.25"/>
    <row r="305" s="138" customFormat="1" x14ac:dyDescent="0.25"/>
    <row r="306" s="138" customFormat="1" x14ac:dyDescent="0.25"/>
    <row r="307" s="138" customFormat="1" x14ac:dyDescent="0.25"/>
    <row r="308" s="138" customFormat="1" x14ac:dyDescent="0.25"/>
    <row r="309" s="138" customFormat="1" x14ac:dyDescent="0.25"/>
    <row r="310" s="138" customFormat="1" x14ac:dyDescent="0.25"/>
    <row r="311" s="138" customFormat="1" x14ac:dyDescent="0.25"/>
    <row r="312" s="138" customFormat="1" x14ac:dyDescent="0.25"/>
    <row r="313" s="138" customFormat="1" x14ac:dyDescent="0.25"/>
    <row r="314" s="138" customFormat="1" x14ac:dyDescent="0.25"/>
    <row r="315" s="138" customFormat="1" x14ac:dyDescent="0.25"/>
    <row r="316" s="138" customFormat="1" x14ac:dyDescent="0.25"/>
    <row r="317" s="138" customFormat="1" x14ac:dyDescent="0.25"/>
    <row r="318" s="138" customFormat="1" x14ac:dyDescent="0.25"/>
    <row r="319" s="138" customFormat="1" x14ac:dyDescent="0.25"/>
    <row r="320" s="138" customFormat="1" x14ac:dyDescent="0.25"/>
    <row r="321" s="138" customFormat="1" x14ac:dyDescent="0.25"/>
    <row r="322" s="138" customFormat="1" x14ac:dyDescent="0.25"/>
    <row r="323" s="138" customFormat="1" x14ac:dyDescent="0.25"/>
    <row r="324" s="138" customFormat="1" x14ac:dyDescent="0.25"/>
    <row r="325" s="138" customFormat="1" x14ac:dyDescent="0.25"/>
    <row r="326" s="138" customFormat="1" x14ac:dyDescent="0.25"/>
    <row r="327" s="138" customFormat="1" x14ac:dyDescent="0.25"/>
    <row r="328" s="138" customFormat="1" x14ac:dyDescent="0.25"/>
    <row r="329" s="138" customFormat="1" x14ac:dyDescent="0.25"/>
    <row r="330" s="138" customFormat="1" x14ac:dyDescent="0.25"/>
    <row r="331" s="138" customFormat="1" x14ac:dyDescent="0.25"/>
    <row r="332" s="138" customFormat="1" x14ac:dyDescent="0.25"/>
    <row r="333" s="138" customFormat="1" x14ac:dyDescent="0.25"/>
    <row r="334" s="138" customFormat="1" x14ac:dyDescent="0.25"/>
    <row r="335" s="138" customFormat="1" x14ac:dyDescent="0.25"/>
    <row r="336" s="138" customFormat="1" x14ac:dyDescent="0.25"/>
    <row r="337" s="138" customFormat="1" x14ac:dyDescent="0.25"/>
    <row r="338" s="138" customFormat="1" x14ac:dyDescent="0.25"/>
    <row r="339" s="138" customFormat="1" x14ac:dyDescent="0.25"/>
    <row r="340" s="138" customFormat="1" x14ac:dyDescent="0.25"/>
    <row r="341" s="138" customFormat="1" x14ac:dyDescent="0.25"/>
    <row r="342" s="138" customFormat="1" x14ac:dyDescent="0.25"/>
    <row r="343" s="138" customFormat="1" x14ac:dyDescent="0.25"/>
    <row r="344" s="138" customFormat="1" x14ac:dyDescent="0.25"/>
    <row r="345" s="138" customFormat="1" x14ac:dyDescent="0.25"/>
    <row r="346" s="138" customFormat="1" x14ac:dyDescent="0.25"/>
    <row r="347" s="138" customFormat="1" x14ac:dyDescent="0.25"/>
    <row r="348" s="138" customFormat="1" x14ac:dyDescent="0.25"/>
    <row r="349" s="138" customFormat="1" x14ac:dyDescent="0.25"/>
    <row r="350" s="138" customFormat="1" x14ac:dyDescent="0.25"/>
    <row r="351" s="138" customFormat="1" x14ac:dyDescent="0.25"/>
    <row r="352" s="138" customFormat="1" x14ac:dyDescent="0.25"/>
    <row r="353" s="138" customFormat="1" x14ac:dyDescent="0.25"/>
    <row r="354" s="138" customFormat="1" x14ac:dyDescent="0.25"/>
    <row r="355" s="138" customFormat="1" x14ac:dyDescent="0.25"/>
    <row r="356" s="138" customFormat="1" x14ac:dyDescent="0.25"/>
    <row r="357" s="138" customFormat="1" x14ac:dyDescent="0.25"/>
    <row r="358" s="138" customFormat="1" x14ac:dyDescent="0.25"/>
    <row r="359" s="138" customFormat="1" x14ac:dyDescent="0.25"/>
    <row r="360" s="138" customFormat="1" x14ac:dyDescent="0.25"/>
    <row r="361" s="138" customFormat="1" x14ac:dyDescent="0.25"/>
    <row r="362" s="138" customFormat="1" x14ac:dyDescent="0.25"/>
    <row r="363" s="138" customFormat="1" x14ac:dyDescent="0.25"/>
    <row r="364" s="138" customFormat="1" x14ac:dyDescent="0.25"/>
    <row r="365" s="138" customFormat="1" x14ac:dyDescent="0.25"/>
    <row r="366" s="138" customFormat="1" x14ac:dyDescent="0.25"/>
    <row r="367" s="138" customFormat="1" x14ac:dyDescent="0.25"/>
    <row r="368" s="138" customFormat="1" x14ac:dyDescent="0.25"/>
    <row r="369" s="138" customFormat="1" x14ac:dyDescent="0.25"/>
    <row r="370" s="138" customFormat="1" x14ac:dyDescent="0.25"/>
    <row r="371" s="138" customFormat="1" x14ac:dyDescent="0.25"/>
    <row r="372" s="138" customFormat="1" x14ac:dyDescent="0.25"/>
    <row r="373" s="138" customFormat="1" x14ac:dyDescent="0.25"/>
    <row r="374" s="138" customFormat="1" x14ac:dyDescent="0.25"/>
    <row r="375" s="138" customFormat="1" x14ac:dyDescent="0.25"/>
    <row r="376" s="138" customFormat="1" x14ac:dyDescent="0.25"/>
    <row r="377" s="138" customFormat="1" x14ac:dyDescent="0.25"/>
    <row r="378" s="138" customFormat="1" x14ac:dyDescent="0.25"/>
    <row r="379" s="138" customFormat="1" x14ac:dyDescent="0.25"/>
    <row r="380" s="138" customFormat="1" x14ac:dyDescent="0.25"/>
    <row r="381" s="138" customFormat="1" x14ac:dyDescent="0.25"/>
    <row r="382" s="138" customFormat="1" x14ac:dyDescent="0.25"/>
    <row r="383" s="138" customFormat="1" x14ac:dyDescent="0.25"/>
    <row r="384" s="138" customFormat="1" x14ac:dyDescent="0.25"/>
    <row r="385" s="138" customFormat="1" x14ac:dyDescent="0.25"/>
    <row r="386" s="138" customFormat="1" x14ac:dyDescent="0.25"/>
    <row r="387" s="138" customFormat="1" x14ac:dyDescent="0.25"/>
    <row r="388" s="138" customFormat="1" x14ac:dyDescent="0.25"/>
    <row r="389" s="138" customFormat="1" x14ac:dyDescent="0.25"/>
    <row r="390" s="138" customFormat="1" x14ac:dyDescent="0.25"/>
    <row r="391" s="138" customFormat="1" x14ac:dyDescent="0.25"/>
    <row r="392" s="138" customFormat="1" x14ac:dyDescent="0.25"/>
    <row r="393" s="138" customFormat="1" x14ac:dyDescent="0.25"/>
    <row r="394" s="138" customFormat="1" x14ac:dyDescent="0.25"/>
    <row r="395" s="138" customFormat="1" x14ac:dyDescent="0.25"/>
    <row r="396" s="138" customFormat="1" x14ac:dyDescent="0.25"/>
    <row r="397" s="138" customFormat="1" x14ac:dyDescent="0.25"/>
    <row r="398" s="138" customFormat="1" x14ac:dyDescent="0.25"/>
    <row r="399" s="138" customFormat="1" x14ac:dyDescent="0.25"/>
    <row r="400" s="138" customFormat="1" x14ac:dyDescent="0.25"/>
    <row r="401" s="138" customFormat="1" x14ac:dyDescent="0.25"/>
    <row r="402" s="138" customFormat="1" x14ac:dyDescent="0.25"/>
    <row r="403" s="138" customFormat="1" x14ac:dyDescent="0.25"/>
    <row r="404" s="138" customFormat="1" x14ac:dyDescent="0.25"/>
    <row r="405" s="138" customFormat="1" x14ac:dyDescent="0.25"/>
    <row r="406" s="138" customFormat="1" x14ac:dyDescent="0.25"/>
    <row r="407" s="138" customFormat="1" x14ac:dyDescent="0.25"/>
    <row r="408" s="138" customFormat="1" x14ac:dyDescent="0.25"/>
    <row r="409" s="138" customFormat="1" x14ac:dyDescent="0.25"/>
    <row r="410" s="138" customFormat="1" x14ac:dyDescent="0.25"/>
    <row r="411" s="138" customFormat="1" x14ac:dyDescent="0.25"/>
    <row r="412" s="138" customFormat="1" x14ac:dyDescent="0.25"/>
    <row r="413" s="138" customFormat="1" x14ac:dyDescent="0.25"/>
    <row r="414" s="138" customFormat="1" x14ac:dyDescent="0.25"/>
    <row r="415" s="138" customFormat="1" x14ac:dyDescent="0.25"/>
    <row r="416" s="138" customFormat="1" x14ac:dyDescent="0.25"/>
    <row r="417" s="138" customFormat="1" x14ac:dyDescent="0.25"/>
    <row r="418" s="138" customFormat="1" x14ac:dyDescent="0.25"/>
    <row r="419" s="138" customFormat="1" x14ac:dyDescent="0.25"/>
    <row r="420" s="138" customFormat="1" x14ac:dyDescent="0.25"/>
    <row r="421" s="138" customFormat="1" x14ac:dyDescent="0.25"/>
    <row r="422" s="138" customFormat="1" x14ac:dyDescent="0.25"/>
    <row r="423" s="138" customFormat="1" x14ac:dyDescent="0.25"/>
    <row r="424" s="138" customFormat="1" x14ac:dyDescent="0.25"/>
    <row r="425" s="138" customFormat="1" x14ac:dyDescent="0.25"/>
    <row r="426" s="138" customFormat="1" x14ac:dyDescent="0.25"/>
    <row r="427" s="138" customFormat="1" x14ac:dyDescent="0.25"/>
    <row r="428" s="138" customFormat="1" x14ac:dyDescent="0.25"/>
    <row r="429" s="138" customFormat="1" x14ac:dyDescent="0.25"/>
    <row r="430" s="138" customFormat="1" x14ac:dyDescent="0.25"/>
    <row r="431" s="138" customFormat="1" x14ac:dyDescent="0.25"/>
    <row r="432" s="138" customFormat="1" x14ac:dyDescent="0.25"/>
    <row r="433" s="138" customFormat="1" x14ac:dyDescent="0.25"/>
    <row r="434" s="138" customFormat="1" x14ac:dyDescent="0.25"/>
    <row r="435" s="138" customFormat="1" x14ac:dyDescent="0.25"/>
    <row r="436" s="138" customFormat="1" x14ac:dyDescent="0.25"/>
    <row r="437" s="138" customFormat="1" x14ac:dyDescent="0.25"/>
    <row r="438" s="138" customFormat="1" x14ac:dyDescent="0.25"/>
    <row r="439" s="138" customFormat="1" x14ac:dyDescent="0.25"/>
    <row r="440" s="138" customFormat="1" x14ac:dyDescent="0.25"/>
    <row r="441" s="138" customFormat="1" x14ac:dyDescent="0.25"/>
    <row r="442" s="138" customFormat="1" x14ac:dyDescent="0.25"/>
    <row r="443" s="138" customFormat="1" x14ac:dyDescent="0.25"/>
    <row r="444" s="138" customFormat="1" x14ac:dyDescent="0.25"/>
    <row r="445" s="138" customFormat="1" x14ac:dyDescent="0.25"/>
    <row r="446" s="138" customFormat="1" x14ac:dyDescent="0.25"/>
    <row r="447" s="138" customFormat="1" x14ac:dyDescent="0.25"/>
    <row r="448" s="138" customFormat="1" x14ac:dyDescent="0.25"/>
    <row r="449" s="138" customFormat="1" x14ac:dyDescent="0.25"/>
    <row r="450" s="138" customFormat="1" x14ac:dyDescent="0.25"/>
    <row r="451" s="138" customFormat="1" x14ac:dyDescent="0.25"/>
    <row r="452" s="138" customFormat="1" x14ac:dyDescent="0.25"/>
    <row r="453" s="138" customFormat="1" x14ac:dyDescent="0.25"/>
    <row r="454" s="138" customFormat="1" x14ac:dyDescent="0.25"/>
    <row r="455" s="138" customFormat="1" x14ac:dyDescent="0.25"/>
    <row r="456" s="138" customFormat="1" x14ac:dyDescent="0.25"/>
    <row r="457" s="138" customFormat="1" x14ac:dyDescent="0.25"/>
    <row r="458" s="138" customFormat="1" x14ac:dyDescent="0.25"/>
    <row r="459" s="138" customFormat="1" x14ac:dyDescent="0.25"/>
    <row r="460" s="138" customFormat="1" x14ac:dyDescent="0.25"/>
    <row r="461" s="138" customFormat="1" x14ac:dyDescent="0.25"/>
    <row r="462" s="138" customFormat="1" x14ac:dyDescent="0.25"/>
    <row r="463" s="138" customFormat="1" x14ac:dyDescent="0.25"/>
    <row r="464" s="138" customFormat="1" x14ac:dyDescent="0.25"/>
    <row r="465" s="138" customFormat="1" x14ac:dyDescent="0.25"/>
    <row r="466" s="138" customFormat="1" x14ac:dyDescent="0.25"/>
    <row r="467" s="138" customFormat="1" x14ac:dyDescent="0.25"/>
    <row r="468" s="138" customFormat="1" x14ac:dyDescent="0.25"/>
    <row r="469" s="138" customFormat="1" x14ac:dyDescent="0.25"/>
    <row r="470" s="138" customFormat="1" x14ac:dyDescent="0.25"/>
    <row r="471" s="138" customFormat="1" x14ac:dyDescent="0.25"/>
    <row r="472" s="138" customFormat="1" x14ac:dyDescent="0.25"/>
    <row r="473" s="138" customFormat="1" x14ac:dyDescent="0.25"/>
    <row r="474" s="138" customFormat="1" x14ac:dyDescent="0.25"/>
    <row r="475" s="138" customFormat="1" x14ac:dyDescent="0.25"/>
    <row r="476" s="138" customFormat="1" x14ac:dyDescent="0.25"/>
    <row r="477" s="138" customFormat="1" x14ac:dyDescent="0.25"/>
    <row r="478" s="138" customFormat="1" x14ac:dyDescent="0.25"/>
    <row r="479" s="138" customFormat="1" x14ac:dyDescent="0.25"/>
    <row r="480" s="138" customFormat="1" x14ac:dyDescent="0.25"/>
    <row r="481" s="138" customFormat="1" x14ac:dyDescent="0.25"/>
    <row r="482" s="138" customFormat="1" x14ac:dyDescent="0.25"/>
    <row r="483" s="138" customFormat="1" x14ac:dyDescent="0.25"/>
    <row r="484" s="138" customFormat="1" x14ac:dyDescent="0.25"/>
    <row r="485" s="138" customFormat="1" x14ac:dyDescent="0.25"/>
    <row r="486" s="138" customFormat="1" x14ac:dyDescent="0.25"/>
    <row r="487" s="138" customFormat="1" x14ac:dyDescent="0.25"/>
    <row r="488" s="138" customFormat="1" x14ac:dyDescent="0.25"/>
    <row r="489" s="138" customFormat="1" x14ac:dyDescent="0.25"/>
    <row r="490" s="138" customFormat="1" x14ac:dyDescent="0.25"/>
    <row r="491" s="138" customFormat="1" x14ac:dyDescent="0.25"/>
    <row r="492" s="138" customFormat="1" x14ac:dyDescent="0.25"/>
    <row r="493" s="138" customFormat="1" x14ac:dyDescent="0.25"/>
    <row r="494" s="138" customFormat="1" x14ac:dyDescent="0.25"/>
    <row r="495" s="138" customFormat="1" x14ac:dyDescent="0.25"/>
    <row r="496" s="138" customFormat="1" x14ac:dyDescent="0.25"/>
    <row r="497" s="138" customFormat="1" x14ac:dyDescent="0.25"/>
    <row r="498" s="138" customFormat="1" x14ac:dyDescent="0.25"/>
    <row r="499" s="138" customFormat="1" x14ac:dyDescent="0.25"/>
    <row r="500" s="138" customFormat="1" x14ac:dyDescent="0.25"/>
    <row r="501" s="138" customFormat="1" x14ac:dyDescent="0.25"/>
    <row r="502" s="138" customFormat="1" x14ac:dyDescent="0.25"/>
    <row r="503" s="138" customFormat="1" x14ac:dyDescent="0.25"/>
    <row r="504" s="138" customFormat="1" x14ac:dyDescent="0.25"/>
    <row r="505" s="138" customFormat="1" x14ac:dyDescent="0.25"/>
    <row r="506" s="138" customFormat="1" x14ac:dyDescent="0.25"/>
    <row r="507" s="138" customFormat="1" x14ac:dyDescent="0.25"/>
    <row r="508" s="138" customFormat="1" x14ac:dyDescent="0.25"/>
    <row r="509" s="138" customFormat="1" x14ac:dyDescent="0.25"/>
    <row r="510" s="138" customFormat="1" x14ac:dyDescent="0.25"/>
    <row r="511" s="138" customFormat="1" x14ac:dyDescent="0.25"/>
    <row r="512" s="138" customFormat="1" x14ac:dyDescent="0.25"/>
    <row r="513" s="138" customFormat="1" x14ac:dyDescent="0.25"/>
    <row r="514" s="138" customFormat="1" x14ac:dyDescent="0.25"/>
    <row r="515" s="138" customFormat="1" x14ac:dyDescent="0.25"/>
    <row r="516" s="138" customFormat="1" x14ac:dyDescent="0.25"/>
    <row r="517" s="138" customFormat="1" x14ac:dyDescent="0.25"/>
    <row r="518" s="138" customFormat="1" x14ac:dyDescent="0.25"/>
    <row r="519" s="138" customFormat="1" x14ac:dyDescent="0.25"/>
    <row r="520" s="138" customFormat="1" x14ac:dyDescent="0.25"/>
    <row r="521" s="138" customFormat="1" x14ac:dyDescent="0.25"/>
    <row r="522" s="138" customFormat="1" x14ac:dyDescent="0.25"/>
    <row r="523" s="138" customFormat="1" x14ac:dyDescent="0.25"/>
    <row r="524" s="138" customFormat="1" x14ac:dyDescent="0.25"/>
    <row r="525" s="138" customFormat="1" x14ac:dyDescent="0.25"/>
    <row r="526" s="138" customFormat="1" x14ac:dyDescent="0.25"/>
    <row r="527" s="138" customFormat="1" x14ac:dyDescent="0.25"/>
    <row r="528" s="138" customFormat="1" x14ac:dyDescent="0.25"/>
    <row r="529" s="138" customFormat="1" x14ac:dyDescent="0.25"/>
    <row r="530" s="138" customFormat="1" x14ac:dyDescent="0.25"/>
    <row r="531" s="138" customFormat="1" x14ac:dyDescent="0.25"/>
    <row r="532" s="138" customFormat="1" x14ac:dyDescent="0.25"/>
    <row r="533" s="138" customFormat="1" x14ac:dyDescent="0.25"/>
    <row r="534" s="138" customFormat="1" x14ac:dyDescent="0.25"/>
    <row r="535" s="138" customFormat="1" x14ac:dyDescent="0.25"/>
    <row r="536" s="138" customFormat="1" x14ac:dyDescent="0.25"/>
    <row r="537" s="138" customFormat="1" x14ac:dyDescent="0.25"/>
    <row r="538" s="138" customFormat="1" x14ac:dyDescent="0.25"/>
    <row r="539" s="138" customFormat="1" x14ac:dyDescent="0.25"/>
    <row r="540" s="138" customFormat="1" x14ac:dyDescent="0.25"/>
    <row r="541" s="138" customFormat="1" x14ac:dyDescent="0.25"/>
    <row r="542" s="138" customFormat="1" x14ac:dyDescent="0.25"/>
    <row r="543" s="138" customFormat="1" x14ac:dyDescent="0.25"/>
    <row r="544" s="138" customFormat="1" x14ac:dyDescent="0.25"/>
    <row r="545" s="138" customFormat="1" x14ac:dyDescent="0.25"/>
    <row r="546" s="138" customFormat="1" x14ac:dyDescent="0.25"/>
    <row r="547" s="138" customFormat="1" x14ac:dyDescent="0.25"/>
    <row r="548" s="138" customFormat="1" x14ac:dyDescent="0.25"/>
    <row r="549" s="138" customFormat="1" x14ac:dyDescent="0.25"/>
    <row r="550" s="138" customFormat="1" x14ac:dyDescent="0.25"/>
    <row r="551" s="138" customFormat="1" x14ac:dyDescent="0.25"/>
    <row r="552" s="138" customFormat="1" x14ac:dyDescent="0.25"/>
    <row r="553" s="138" customFormat="1" x14ac:dyDescent="0.25"/>
    <row r="554" s="138" customFormat="1" x14ac:dyDescent="0.25"/>
    <row r="555" s="138" customFormat="1" x14ac:dyDescent="0.25"/>
    <row r="556" s="138" customFormat="1" x14ac:dyDescent="0.25"/>
    <row r="557" s="138" customFormat="1" x14ac:dyDescent="0.25"/>
    <row r="558" s="138" customFormat="1" x14ac:dyDescent="0.25"/>
    <row r="559" s="138" customFormat="1" x14ac:dyDescent="0.25"/>
    <row r="560" s="138" customFormat="1" x14ac:dyDescent="0.25"/>
    <row r="561" s="138" customFormat="1" x14ac:dyDescent="0.25"/>
    <row r="562" s="138" customFormat="1" x14ac:dyDescent="0.25"/>
    <row r="563" s="138" customFormat="1" x14ac:dyDescent="0.25"/>
    <row r="564" s="138" customFormat="1" x14ac:dyDescent="0.25"/>
    <row r="565" s="138" customFormat="1" x14ac:dyDescent="0.25"/>
    <row r="566" s="138" customFormat="1" x14ac:dyDescent="0.25"/>
    <row r="567" s="138" customFormat="1" x14ac:dyDescent="0.25"/>
    <row r="568" s="138" customFormat="1" x14ac:dyDescent="0.25"/>
    <row r="569" s="138" customFormat="1" x14ac:dyDescent="0.25"/>
    <row r="570" s="138" customFormat="1" x14ac:dyDescent="0.25"/>
    <row r="571" s="138" customFormat="1" x14ac:dyDescent="0.25"/>
    <row r="572" s="138" customFormat="1" x14ac:dyDescent="0.25"/>
    <row r="573" s="138" customFormat="1" x14ac:dyDescent="0.25"/>
    <row r="574" s="138" customFormat="1" x14ac:dyDescent="0.25"/>
    <row r="575" s="138" customFormat="1" x14ac:dyDescent="0.25"/>
    <row r="576" s="138" customFormat="1" x14ac:dyDescent="0.25"/>
    <row r="577" s="138" customFormat="1" x14ac:dyDescent="0.25"/>
    <row r="578" s="138" customFormat="1" x14ac:dyDescent="0.25"/>
    <row r="579" s="138" customFormat="1" x14ac:dyDescent="0.25"/>
    <row r="580" s="138" customFormat="1" x14ac:dyDescent="0.25"/>
    <row r="581" s="138" customFormat="1" x14ac:dyDescent="0.25"/>
    <row r="582" s="138" customFormat="1" x14ac:dyDescent="0.25"/>
    <row r="583" s="138" customFormat="1" x14ac:dyDescent="0.25"/>
    <row r="584" s="138" customFormat="1" x14ac:dyDescent="0.25"/>
    <row r="585" s="138" customFormat="1" x14ac:dyDescent="0.25"/>
    <row r="586" s="138" customFormat="1" x14ac:dyDescent="0.25"/>
    <row r="587" s="138" customFormat="1" x14ac:dyDescent="0.25"/>
    <row r="588" s="138" customFormat="1" x14ac:dyDescent="0.25"/>
    <row r="589" s="138" customFormat="1" x14ac:dyDescent="0.25"/>
    <row r="590" s="138" customFormat="1" x14ac:dyDescent="0.25"/>
    <row r="591" s="138" customFormat="1" x14ac:dyDescent="0.25"/>
    <row r="592" s="138" customFormat="1" x14ac:dyDescent="0.25"/>
    <row r="593" s="138" customFormat="1" x14ac:dyDescent="0.25"/>
    <row r="594" s="138" customFormat="1" x14ac:dyDescent="0.25"/>
    <row r="595" s="138" customFormat="1" x14ac:dyDescent="0.25"/>
    <row r="596" s="138" customFormat="1" x14ac:dyDescent="0.25"/>
    <row r="597" s="138" customFormat="1" x14ac:dyDescent="0.25"/>
    <row r="598" s="138" customFormat="1" x14ac:dyDescent="0.25"/>
    <row r="599" s="138" customFormat="1" x14ac:dyDescent="0.25"/>
    <row r="600" s="138" customFormat="1" x14ac:dyDescent="0.25"/>
    <row r="601" s="138" customFormat="1" x14ac:dyDescent="0.25"/>
    <row r="602" s="138" customFormat="1" x14ac:dyDescent="0.25"/>
    <row r="603" s="138" customFormat="1" x14ac:dyDescent="0.25"/>
    <row r="604" s="138" customFormat="1" x14ac:dyDescent="0.25"/>
    <row r="605" s="138" customFormat="1" x14ac:dyDescent="0.25"/>
    <row r="606" s="138" customFormat="1" x14ac:dyDescent="0.25"/>
    <row r="607" s="138" customFormat="1" x14ac:dyDescent="0.25"/>
    <row r="608" s="138" customFormat="1" x14ac:dyDescent="0.25"/>
    <row r="609" s="138" customFormat="1" x14ac:dyDescent="0.25"/>
    <row r="610" s="138" customFormat="1" x14ac:dyDescent="0.25"/>
    <row r="611" s="138" customFormat="1" x14ac:dyDescent="0.25"/>
    <row r="612" s="138" customFormat="1" x14ac:dyDescent="0.25"/>
    <row r="613" s="138" customFormat="1" x14ac:dyDescent="0.25"/>
    <row r="614" s="138" customFormat="1" x14ac:dyDescent="0.25"/>
    <row r="615" s="138" customFormat="1" x14ac:dyDescent="0.25"/>
    <row r="616" s="138" customFormat="1" x14ac:dyDescent="0.25"/>
    <row r="617" s="138" customFormat="1" x14ac:dyDescent="0.25"/>
    <row r="618" s="138" customFormat="1" x14ac:dyDescent="0.25"/>
    <row r="619" s="138" customFormat="1" x14ac:dyDescent="0.25"/>
    <row r="620" s="138" customFormat="1" x14ac:dyDescent="0.25"/>
    <row r="621" s="138" customFormat="1" x14ac:dyDescent="0.25"/>
    <row r="622" s="138" customFormat="1" x14ac:dyDescent="0.25"/>
    <row r="623" s="138" customFormat="1" x14ac:dyDescent="0.25"/>
    <row r="624" s="138" customFormat="1" x14ac:dyDescent="0.25"/>
    <row r="625" s="138" customFormat="1" x14ac:dyDescent="0.25"/>
    <row r="626" s="138" customFormat="1" x14ac:dyDescent="0.25"/>
    <row r="627" s="138" customFormat="1" x14ac:dyDescent="0.25"/>
    <row r="628" s="138" customFormat="1" x14ac:dyDescent="0.25"/>
    <row r="629" s="138" customFormat="1" x14ac:dyDescent="0.25"/>
    <row r="630" s="138" customFormat="1" x14ac:dyDescent="0.25"/>
    <row r="631" s="138" customFormat="1" x14ac:dyDescent="0.25"/>
    <row r="632" s="138" customFormat="1" x14ac:dyDescent="0.25"/>
    <row r="633" s="138" customFormat="1" x14ac:dyDescent="0.25"/>
    <row r="634" s="138" customFormat="1" x14ac:dyDescent="0.25"/>
    <row r="635" s="138" customFormat="1" x14ac:dyDescent="0.25"/>
    <row r="636" s="138" customFormat="1" x14ac:dyDescent="0.25"/>
    <row r="637" s="138" customFormat="1" x14ac:dyDescent="0.25"/>
    <row r="638" s="138" customFormat="1" x14ac:dyDescent="0.25"/>
    <row r="639" s="138" customFormat="1" x14ac:dyDescent="0.25"/>
    <row r="640" s="138" customFormat="1" x14ac:dyDescent="0.25"/>
    <row r="641" s="138" customFormat="1" x14ac:dyDescent="0.25"/>
    <row r="642" s="138" customFormat="1" x14ac:dyDescent="0.25"/>
    <row r="643" s="138" customFormat="1" x14ac:dyDescent="0.25"/>
    <row r="644" s="138" customFormat="1" x14ac:dyDescent="0.25"/>
    <row r="645" s="138" customFormat="1" x14ac:dyDescent="0.25"/>
    <row r="646" s="138" customFormat="1" x14ac:dyDescent="0.25"/>
    <row r="647" s="138" customFormat="1" x14ac:dyDescent="0.25"/>
    <row r="648" s="138" customFormat="1" x14ac:dyDescent="0.25"/>
    <row r="649" s="138" customFormat="1" x14ac:dyDescent="0.25"/>
    <row r="650" s="138" customFormat="1" x14ac:dyDescent="0.25"/>
    <row r="651" s="138" customFormat="1" x14ac:dyDescent="0.25"/>
    <row r="652" s="138" customFormat="1" x14ac:dyDescent="0.25"/>
    <row r="653" s="138" customFormat="1" x14ac:dyDescent="0.25"/>
    <row r="654" s="138" customFormat="1" x14ac:dyDescent="0.25"/>
    <row r="655" s="138" customFormat="1" x14ac:dyDescent="0.25"/>
    <row r="656" s="138" customFormat="1" x14ac:dyDescent="0.25"/>
    <row r="657" s="138" customFormat="1" x14ac:dyDescent="0.25"/>
    <row r="658" s="138" customFormat="1" x14ac:dyDescent="0.25"/>
    <row r="659" s="138" customFormat="1" x14ac:dyDescent="0.25"/>
    <row r="660" s="138" customFormat="1" x14ac:dyDescent="0.25"/>
    <row r="661" s="138" customFormat="1" x14ac:dyDescent="0.25"/>
    <row r="662" s="138" customFormat="1" x14ac:dyDescent="0.25"/>
    <row r="663" s="138" customFormat="1" x14ac:dyDescent="0.25"/>
    <row r="664" s="138" customFormat="1" x14ac:dyDescent="0.25"/>
    <row r="665" s="138" customFormat="1" x14ac:dyDescent="0.25"/>
    <row r="666" s="138" customFormat="1" x14ac:dyDescent="0.25"/>
    <row r="667" s="138" customFormat="1" x14ac:dyDescent="0.25"/>
    <row r="668" s="138" customFormat="1" x14ac:dyDescent="0.25"/>
    <row r="669" s="138" customFormat="1" x14ac:dyDescent="0.25"/>
    <row r="670" s="138" customFormat="1" x14ac:dyDescent="0.25"/>
    <row r="671" s="138" customFormat="1" x14ac:dyDescent="0.25"/>
    <row r="672" s="138" customFormat="1" x14ac:dyDescent="0.25"/>
    <row r="673" s="138" customFormat="1" x14ac:dyDescent="0.25"/>
    <row r="674" s="138" customFormat="1" x14ac:dyDescent="0.25"/>
    <row r="675" s="138" customFormat="1" x14ac:dyDescent="0.25"/>
    <row r="676" s="138" customFormat="1" x14ac:dyDescent="0.25"/>
    <row r="677" s="138" customFormat="1" x14ac:dyDescent="0.25"/>
    <row r="678" s="138" customFormat="1" x14ac:dyDescent="0.25"/>
    <row r="679" s="138" customFormat="1" x14ac:dyDescent="0.25"/>
    <row r="680" s="138" customFormat="1" x14ac:dyDescent="0.25"/>
    <row r="681" s="138" customFormat="1" x14ac:dyDescent="0.25"/>
    <row r="682" s="138" customFormat="1" x14ac:dyDescent="0.25"/>
    <row r="683" s="138" customFormat="1" x14ac:dyDescent="0.25"/>
    <row r="684" s="138" customFormat="1" x14ac:dyDescent="0.25"/>
    <row r="685" s="138" customFormat="1" x14ac:dyDescent="0.25"/>
    <row r="686" s="138" customFormat="1" x14ac:dyDescent="0.25"/>
    <row r="687" s="138" customFormat="1" x14ac:dyDescent="0.25"/>
    <row r="688" s="138" customFormat="1" x14ac:dyDescent="0.25"/>
    <row r="689" s="138" customFormat="1" x14ac:dyDescent="0.25"/>
    <row r="690" s="138" customFormat="1" x14ac:dyDescent="0.25"/>
    <row r="691" s="138" customFormat="1" x14ac:dyDescent="0.25"/>
    <row r="692" s="138" customFormat="1" x14ac:dyDescent="0.25"/>
    <row r="693" s="138" customFormat="1" x14ac:dyDescent="0.25"/>
    <row r="694" s="138" customFormat="1" x14ac:dyDescent="0.25"/>
    <row r="695" s="138" customFormat="1" x14ac:dyDescent="0.25"/>
    <row r="696" s="138" customFormat="1" x14ac:dyDescent="0.25"/>
    <row r="697" s="138" customFormat="1" x14ac:dyDescent="0.25"/>
    <row r="698" s="138" customFormat="1" x14ac:dyDescent="0.25"/>
    <row r="699" s="138" customFormat="1" x14ac:dyDescent="0.25"/>
    <row r="700" s="138" customFormat="1" x14ac:dyDescent="0.25"/>
    <row r="701" s="138" customFormat="1" x14ac:dyDescent="0.25"/>
    <row r="702" s="138" customFormat="1" x14ac:dyDescent="0.25"/>
    <row r="703" s="138" customFormat="1" x14ac:dyDescent="0.25"/>
    <row r="704" s="138" customFormat="1" x14ac:dyDescent="0.25"/>
    <row r="705" s="138" customFormat="1" x14ac:dyDescent="0.25"/>
    <row r="706" s="138" customFormat="1" x14ac:dyDescent="0.25"/>
    <row r="707" s="138" customFormat="1" x14ac:dyDescent="0.25"/>
    <row r="708" s="138" customFormat="1" x14ac:dyDescent="0.25"/>
    <row r="709" s="138" customFormat="1" x14ac:dyDescent="0.25"/>
    <row r="710" s="138" customFormat="1" x14ac:dyDescent="0.25"/>
    <row r="711" s="138" customFormat="1" x14ac:dyDescent="0.25"/>
    <row r="712" s="138" customFormat="1" x14ac:dyDescent="0.25"/>
    <row r="713" s="138" customFormat="1" x14ac:dyDescent="0.25"/>
    <row r="714" s="138" customFormat="1" x14ac:dyDescent="0.25"/>
    <row r="715" s="138" customFormat="1" x14ac:dyDescent="0.25"/>
    <row r="716" s="138" customFormat="1" x14ac:dyDescent="0.25"/>
    <row r="717" s="138" customFormat="1" x14ac:dyDescent="0.25"/>
    <row r="718" s="138" customFormat="1" x14ac:dyDescent="0.25"/>
    <row r="719" s="138" customFormat="1" x14ac:dyDescent="0.25"/>
    <row r="720" s="138" customFormat="1" x14ac:dyDescent="0.25"/>
    <row r="721" s="138" customFormat="1" x14ac:dyDescent="0.25"/>
    <row r="722" s="138" customFormat="1" x14ac:dyDescent="0.25"/>
    <row r="723" s="138" customFormat="1" x14ac:dyDescent="0.25"/>
    <row r="724" s="138" customFormat="1" x14ac:dyDescent="0.25"/>
    <row r="725" s="138" customFormat="1" x14ac:dyDescent="0.25"/>
    <row r="726" s="138" customFormat="1" x14ac:dyDescent="0.25"/>
    <row r="727" s="138" customFormat="1" x14ac:dyDescent="0.25"/>
    <row r="728" s="138" customFormat="1" x14ac:dyDescent="0.25"/>
    <row r="729" s="138" customFormat="1" x14ac:dyDescent="0.25"/>
    <row r="730" s="138" customFormat="1" x14ac:dyDescent="0.25"/>
    <row r="731" s="138" customFormat="1" x14ac:dyDescent="0.25"/>
    <row r="732" s="138" customFormat="1" x14ac:dyDescent="0.25"/>
    <row r="733" s="138" customFormat="1" x14ac:dyDescent="0.25"/>
    <row r="734" s="138" customFormat="1" x14ac:dyDescent="0.25"/>
    <row r="735" s="138" customFormat="1" x14ac:dyDescent="0.25"/>
    <row r="736" s="138" customFormat="1" x14ac:dyDescent="0.25"/>
    <row r="737" s="138" customFormat="1" x14ac:dyDescent="0.25"/>
    <row r="738" s="138" customFormat="1" x14ac:dyDescent="0.25"/>
    <row r="739" s="138" customFormat="1" x14ac:dyDescent="0.25"/>
    <row r="740" s="138" customFormat="1" x14ac:dyDescent="0.25"/>
    <row r="741" s="138" customFormat="1" x14ac:dyDescent="0.25"/>
    <row r="742" s="138" customFormat="1" x14ac:dyDescent="0.25"/>
    <row r="743" s="138" customFormat="1" x14ac:dyDescent="0.25"/>
    <row r="744" s="138" customFormat="1" x14ac:dyDescent="0.25"/>
    <row r="745" s="138" customFormat="1" x14ac:dyDescent="0.25"/>
    <row r="746" s="138" customFormat="1" x14ac:dyDescent="0.25"/>
    <row r="747" s="138" customFormat="1" x14ac:dyDescent="0.25"/>
    <row r="748" s="138" customFormat="1" x14ac:dyDescent="0.25"/>
    <row r="749" s="138" customFormat="1" x14ac:dyDescent="0.25"/>
    <row r="750" s="138" customFormat="1" x14ac:dyDescent="0.25"/>
    <row r="751" s="138" customFormat="1" x14ac:dyDescent="0.25"/>
    <row r="752" s="138" customFormat="1" x14ac:dyDescent="0.25"/>
    <row r="753" s="138" customFormat="1" x14ac:dyDescent="0.25"/>
    <row r="754" s="138" customFormat="1" x14ac:dyDescent="0.25"/>
    <row r="755" s="138" customFormat="1" x14ac:dyDescent="0.25"/>
    <row r="756" s="138" customFormat="1" x14ac:dyDescent="0.25"/>
    <row r="757" s="138" customFormat="1" x14ac:dyDescent="0.25"/>
    <row r="758" s="138" customFormat="1" x14ac:dyDescent="0.25"/>
    <row r="759" s="138" customFormat="1" x14ac:dyDescent="0.25"/>
    <row r="760" s="138" customFormat="1" x14ac:dyDescent="0.25"/>
    <row r="761" s="138" customFormat="1" x14ac:dyDescent="0.25"/>
    <row r="762" s="138" customFormat="1" x14ac:dyDescent="0.25"/>
    <row r="763" s="138" customFormat="1" x14ac:dyDescent="0.25"/>
    <row r="764" s="138" customFormat="1" x14ac:dyDescent="0.25"/>
    <row r="765" s="138" customFormat="1" x14ac:dyDescent="0.25"/>
    <row r="766" s="138" customFormat="1" x14ac:dyDescent="0.25"/>
    <row r="767" s="138" customFormat="1" x14ac:dyDescent="0.25"/>
    <row r="768" s="138" customFormat="1" x14ac:dyDescent="0.25"/>
    <row r="769" s="138" customFormat="1" x14ac:dyDescent="0.25"/>
    <row r="770" s="138" customFormat="1" x14ac:dyDescent="0.25"/>
    <row r="771" s="138" customFormat="1" x14ac:dyDescent="0.25"/>
    <row r="772" s="138" customFormat="1" x14ac:dyDescent="0.25"/>
    <row r="773" s="138" customFormat="1" x14ac:dyDescent="0.25"/>
    <row r="774" s="138" customFormat="1" x14ac:dyDescent="0.25"/>
    <row r="775" s="138" customFormat="1" x14ac:dyDescent="0.25"/>
    <row r="776" s="138" customFormat="1" x14ac:dyDescent="0.25"/>
    <row r="777" s="138" customFormat="1" x14ac:dyDescent="0.25"/>
    <row r="778" s="138" customFormat="1" x14ac:dyDescent="0.25"/>
    <row r="779" s="138" customFormat="1" x14ac:dyDescent="0.25"/>
    <row r="780" s="138" customFormat="1" x14ac:dyDescent="0.25"/>
    <row r="781" s="138" customFormat="1" x14ac:dyDescent="0.25"/>
    <row r="782" s="138" customFormat="1" x14ac:dyDescent="0.25"/>
    <row r="783" s="138" customFormat="1" x14ac:dyDescent="0.25"/>
    <row r="784" s="138" customFormat="1" x14ac:dyDescent="0.25"/>
    <row r="785" s="138" customFormat="1" x14ac:dyDescent="0.25"/>
    <row r="786" s="138" customFormat="1" x14ac:dyDescent="0.25"/>
    <row r="787" s="138" customFormat="1" x14ac:dyDescent="0.25"/>
    <row r="788" s="138" customFormat="1" x14ac:dyDescent="0.25"/>
    <row r="789" s="138" customFormat="1" x14ac:dyDescent="0.25"/>
    <row r="790" s="138" customFormat="1" x14ac:dyDescent="0.25"/>
    <row r="791" s="138" customFormat="1" x14ac:dyDescent="0.25"/>
    <row r="792" s="138" customFormat="1" x14ac:dyDescent="0.25"/>
    <row r="793" s="138" customFormat="1" x14ac:dyDescent="0.25"/>
    <row r="794" s="138" customFormat="1" x14ac:dyDescent="0.25"/>
    <row r="795" s="138" customFormat="1" x14ac:dyDescent="0.25"/>
    <row r="796" s="138" customFormat="1" x14ac:dyDescent="0.25"/>
    <row r="797" s="138" customFormat="1" x14ac:dyDescent="0.25"/>
    <row r="798" s="138" customFormat="1" x14ac:dyDescent="0.25"/>
    <row r="799" s="138" customFormat="1" x14ac:dyDescent="0.25"/>
    <row r="800" s="138" customFormat="1" x14ac:dyDescent="0.25"/>
    <row r="801" s="138" customFormat="1" x14ac:dyDescent="0.25"/>
    <row r="802" s="138" customFormat="1" x14ac:dyDescent="0.25"/>
    <row r="803" s="138" customFormat="1" x14ac:dyDescent="0.25"/>
    <row r="804" s="138" customFormat="1" x14ac:dyDescent="0.25"/>
    <row r="805" s="138" customFormat="1" x14ac:dyDescent="0.25"/>
    <row r="806" s="138" customFormat="1" x14ac:dyDescent="0.25"/>
    <row r="807" s="138" customFormat="1" x14ac:dyDescent="0.25"/>
    <row r="808" s="138" customFormat="1" x14ac:dyDescent="0.25"/>
    <row r="809" s="138" customFormat="1" x14ac:dyDescent="0.25"/>
    <row r="810" s="138" customFormat="1" x14ac:dyDescent="0.25"/>
    <row r="811" s="138" customFormat="1" x14ac:dyDescent="0.25"/>
    <row r="812" s="138" customFormat="1" x14ac:dyDescent="0.25"/>
    <row r="813" s="138" customFormat="1" x14ac:dyDescent="0.25"/>
    <row r="814" s="138" customFormat="1" x14ac:dyDescent="0.25"/>
    <row r="815" s="138" customFormat="1" x14ac:dyDescent="0.25"/>
    <row r="816" s="138" customFormat="1" x14ac:dyDescent="0.25"/>
    <row r="817" s="138" customFormat="1" x14ac:dyDescent="0.25"/>
    <row r="818" s="138" customFormat="1" x14ac:dyDescent="0.25"/>
    <row r="819" s="138" customFormat="1" x14ac:dyDescent="0.25"/>
    <row r="820" s="138" customFormat="1" x14ac:dyDescent="0.25"/>
    <row r="821" s="138" customFormat="1" x14ac:dyDescent="0.25"/>
    <row r="822" s="138" customFormat="1" x14ac:dyDescent="0.25"/>
    <row r="823" s="138" customFormat="1" x14ac:dyDescent="0.25"/>
    <row r="824" s="138" customFormat="1" x14ac:dyDescent="0.25"/>
    <row r="825" s="138" customFormat="1" x14ac:dyDescent="0.25"/>
    <row r="826" s="138" customFormat="1" x14ac:dyDescent="0.25"/>
    <row r="827" s="138" customFormat="1" x14ac:dyDescent="0.25"/>
    <row r="828" s="138" customFormat="1" x14ac:dyDescent="0.25"/>
    <row r="829" s="138" customFormat="1" x14ac:dyDescent="0.25"/>
    <row r="830" s="138" customFormat="1" x14ac:dyDescent="0.25"/>
    <row r="831" s="138" customFormat="1" x14ac:dyDescent="0.25"/>
    <row r="832" s="138" customFormat="1" x14ac:dyDescent="0.25"/>
    <row r="833" s="138" customFormat="1" x14ac:dyDescent="0.25"/>
    <row r="834" s="138" customFormat="1" x14ac:dyDescent="0.25"/>
    <row r="835" s="138" customFormat="1" x14ac:dyDescent="0.25"/>
    <row r="836" s="138" customFormat="1" x14ac:dyDescent="0.25"/>
    <row r="837" s="138" customFormat="1" x14ac:dyDescent="0.25"/>
    <row r="838" s="138" customFormat="1" x14ac:dyDescent="0.25"/>
    <row r="839" s="138" customFormat="1" x14ac:dyDescent="0.25"/>
    <row r="840" s="138" customFormat="1" x14ac:dyDescent="0.25"/>
    <row r="841" s="138" customFormat="1" x14ac:dyDescent="0.25"/>
    <row r="842" s="138" customFormat="1" x14ac:dyDescent="0.25"/>
    <row r="843" s="138" customFormat="1" x14ac:dyDescent="0.25"/>
    <row r="844" s="138" customFormat="1" x14ac:dyDescent="0.25"/>
    <row r="845" s="138" customFormat="1" x14ac:dyDescent="0.25"/>
    <row r="846" s="138" customFormat="1" x14ac:dyDescent="0.25"/>
    <row r="847" s="138" customFormat="1" x14ac:dyDescent="0.25"/>
    <row r="848" s="138" customFormat="1" x14ac:dyDescent="0.25"/>
    <row r="849" s="138" customFormat="1" x14ac:dyDescent="0.25"/>
    <row r="850" s="138" customFormat="1" x14ac:dyDescent="0.25"/>
    <row r="851" s="138" customFormat="1" x14ac:dyDescent="0.25"/>
    <row r="852" s="138" customFormat="1" x14ac:dyDescent="0.25"/>
    <row r="853" s="138" customFormat="1" x14ac:dyDescent="0.25"/>
    <row r="854" s="138" customFormat="1" x14ac:dyDescent="0.25"/>
    <row r="855" s="138" customFormat="1" x14ac:dyDescent="0.25"/>
    <row r="856" s="138" customFormat="1" x14ac:dyDescent="0.25"/>
    <row r="857" s="138" customFormat="1" x14ac:dyDescent="0.25"/>
    <row r="858" s="138" customFormat="1" x14ac:dyDescent="0.25"/>
    <row r="859" s="138" customFormat="1" x14ac:dyDescent="0.25"/>
    <row r="860" s="138" customFormat="1" x14ac:dyDescent="0.25"/>
    <row r="861" s="138" customFormat="1" x14ac:dyDescent="0.25"/>
    <row r="862" s="138" customFormat="1" x14ac:dyDescent="0.25"/>
    <row r="863" s="138" customFormat="1" x14ac:dyDescent="0.25"/>
    <row r="864" s="138" customFormat="1" x14ac:dyDescent="0.25"/>
    <row r="865" s="138" customFormat="1" x14ac:dyDescent="0.25"/>
    <row r="866" s="138" customFormat="1" x14ac:dyDescent="0.25"/>
    <row r="867" s="138" customFormat="1" x14ac:dyDescent="0.25"/>
    <row r="868" s="138" customFormat="1" x14ac:dyDescent="0.25"/>
    <row r="869" s="138" customFormat="1" x14ac:dyDescent="0.25"/>
    <row r="870" s="138" customFormat="1" x14ac:dyDescent="0.25"/>
    <row r="871" s="138" customFormat="1" x14ac:dyDescent="0.25"/>
    <row r="872" s="138" customFormat="1" x14ac:dyDescent="0.25"/>
    <row r="873" s="138" customFormat="1" x14ac:dyDescent="0.25"/>
    <row r="874" s="138" customFormat="1" x14ac:dyDescent="0.25"/>
    <row r="875" s="138" customFormat="1" x14ac:dyDescent="0.25"/>
    <row r="876" s="138" customFormat="1" x14ac:dyDescent="0.25"/>
    <row r="877" s="138" customFormat="1" x14ac:dyDescent="0.25"/>
    <row r="878" s="138" customFormat="1" x14ac:dyDescent="0.25"/>
    <row r="879" s="138" customFormat="1" x14ac:dyDescent="0.25"/>
    <row r="880" s="138" customFormat="1" x14ac:dyDescent="0.25"/>
    <row r="881" s="138" customFormat="1" x14ac:dyDescent="0.25"/>
    <row r="882" s="138" customFormat="1" x14ac:dyDescent="0.25"/>
    <row r="883" s="138" customFormat="1" x14ac:dyDescent="0.25"/>
    <row r="884" s="138" customFormat="1" x14ac:dyDescent="0.25"/>
    <row r="885" s="138" customFormat="1" x14ac:dyDescent="0.25"/>
    <row r="886" s="138" customFormat="1" x14ac:dyDescent="0.25"/>
    <row r="887" s="138" customFormat="1" x14ac:dyDescent="0.25"/>
    <row r="888" s="138" customFormat="1" x14ac:dyDescent="0.25"/>
    <row r="889" s="138" customFormat="1" x14ac:dyDescent="0.25"/>
    <row r="890" s="138" customFormat="1" x14ac:dyDescent="0.25"/>
    <row r="891" s="138" customFormat="1" x14ac:dyDescent="0.25"/>
    <row r="892" s="138" customFormat="1" x14ac:dyDescent="0.25"/>
    <row r="893" s="138" customFormat="1" x14ac:dyDescent="0.25"/>
    <row r="894" s="138" customFormat="1" x14ac:dyDescent="0.25"/>
    <row r="895" s="138" customFormat="1" x14ac:dyDescent="0.25"/>
    <row r="896" s="138" customFormat="1" x14ac:dyDescent="0.25"/>
    <row r="897" s="138" customFormat="1" x14ac:dyDescent="0.25"/>
    <row r="898" s="138" customFormat="1" x14ac:dyDescent="0.25"/>
    <row r="899" s="138" customFormat="1" x14ac:dyDescent="0.25"/>
    <row r="900" s="138" customFormat="1" x14ac:dyDescent="0.25"/>
    <row r="901" s="138" customFormat="1" x14ac:dyDescent="0.25"/>
    <row r="902" s="138" customFormat="1" x14ac:dyDescent="0.25"/>
    <row r="903" s="138" customFormat="1" x14ac:dyDescent="0.25"/>
    <row r="904" s="138" customFormat="1" x14ac:dyDescent="0.25"/>
    <row r="905" s="138" customFormat="1" x14ac:dyDescent="0.25"/>
    <row r="906" s="138" customFormat="1" x14ac:dyDescent="0.25"/>
    <row r="907" s="138" customFormat="1" x14ac:dyDescent="0.25"/>
    <row r="908" s="138" customFormat="1" x14ac:dyDescent="0.25"/>
    <row r="909" s="138" customFormat="1" x14ac:dyDescent="0.25"/>
    <row r="910" s="138" customFormat="1" x14ac:dyDescent="0.25"/>
    <row r="911" s="138" customFormat="1" x14ac:dyDescent="0.25"/>
    <row r="912" s="138" customFormat="1" x14ac:dyDescent="0.25"/>
    <row r="913" s="138" customFormat="1" x14ac:dyDescent="0.25"/>
    <row r="914" s="138" customFormat="1" x14ac:dyDescent="0.25"/>
    <row r="915" s="138" customFormat="1" x14ac:dyDescent="0.25"/>
    <row r="916" s="138" customFormat="1" x14ac:dyDescent="0.25"/>
    <row r="917" s="138" customFormat="1" x14ac:dyDescent="0.25"/>
    <row r="918" s="138" customFormat="1" x14ac:dyDescent="0.25"/>
    <row r="919" s="138" customFormat="1" x14ac:dyDescent="0.25"/>
    <row r="920" s="138" customFormat="1" x14ac:dyDescent="0.25"/>
    <row r="921" s="138" customFormat="1" x14ac:dyDescent="0.25"/>
    <row r="922" s="138" customFormat="1" x14ac:dyDescent="0.25"/>
    <row r="923" s="138" customFormat="1" x14ac:dyDescent="0.25"/>
    <row r="924" s="138" customFormat="1" x14ac:dyDescent="0.25"/>
    <row r="925" s="138" customFormat="1" x14ac:dyDescent="0.25"/>
    <row r="926" s="138" customFormat="1" x14ac:dyDescent="0.25"/>
    <row r="927" s="138" customFormat="1" x14ac:dyDescent="0.25"/>
    <row r="928" s="138" customFormat="1" x14ac:dyDescent="0.25"/>
    <row r="929" s="138" customFormat="1" x14ac:dyDescent="0.25"/>
    <row r="930" s="138" customFormat="1" x14ac:dyDescent="0.25"/>
    <row r="931" s="138" customFormat="1" x14ac:dyDescent="0.25"/>
    <row r="932" s="138" customFormat="1" x14ac:dyDescent="0.25"/>
    <row r="933" s="138" customFormat="1" x14ac:dyDescent="0.25"/>
    <row r="934" s="138" customFormat="1" x14ac:dyDescent="0.25"/>
    <row r="935" s="138" customFormat="1" x14ac:dyDescent="0.25"/>
    <row r="936" s="138" customFormat="1" x14ac:dyDescent="0.25"/>
    <row r="937" s="138" customFormat="1" x14ac:dyDescent="0.25"/>
    <row r="938" s="138" customFormat="1" x14ac:dyDescent="0.25"/>
    <row r="939" s="138" customFormat="1" x14ac:dyDescent="0.25"/>
    <row r="940" s="138" customFormat="1" x14ac:dyDescent="0.25"/>
    <row r="941" s="138" customFormat="1" x14ac:dyDescent="0.25"/>
    <row r="942" s="138" customFormat="1" x14ac:dyDescent="0.25"/>
    <row r="943" s="138" customFormat="1" x14ac:dyDescent="0.25"/>
    <row r="944" s="138" customFormat="1" x14ac:dyDescent="0.25"/>
    <row r="945" s="138" customFormat="1" x14ac:dyDescent="0.25"/>
    <row r="946" s="138" customFormat="1" x14ac:dyDescent="0.25"/>
    <row r="947" s="138" customFormat="1" x14ac:dyDescent="0.25"/>
    <row r="948" s="138" customFormat="1" x14ac:dyDescent="0.25"/>
    <row r="949" s="138" customFormat="1" x14ac:dyDescent="0.25"/>
    <row r="950" s="138" customFormat="1" x14ac:dyDescent="0.25"/>
    <row r="951" s="138" customFormat="1" x14ac:dyDescent="0.25"/>
    <row r="952" s="138" customFormat="1" x14ac:dyDescent="0.25"/>
    <row r="953" s="138" customFormat="1" x14ac:dyDescent="0.25"/>
    <row r="954" s="138" customFormat="1" x14ac:dyDescent="0.25"/>
    <row r="955" s="138" customFormat="1" x14ac:dyDescent="0.25"/>
    <row r="956" s="138" customFormat="1" x14ac:dyDescent="0.25"/>
    <row r="957" s="138" customFormat="1" x14ac:dyDescent="0.25"/>
    <row r="958" s="138" customFormat="1" x14ac:dyDescent="0.25"/>
    <row r="959" s="138" customFormat="1" x14ac:dyDescent="0.25"/>
    <row r="960" s="138" customFormat="1" x14ac:dyDescent="0.25"/>
    <row r="961" s="138" customFormat="1" x14ac:dyDescent="0.25"/>
    <row r="962" s="138" customFormat="1" x14ac:dyDescent="0.25"/>
    <row r="963" s="138" customFormat="1" x14ac:dyDescent="0.25"/>
    <row r="964" s="138" customFormat="1" x14ac:dyDescent="0.25"/>
    <row r="965" s="138" customFormat="1" x14ac:dyDescent="0.25"/>
    <row r="966" s="138" customFormat="1" x14ac:dyDescent="0.25"/>
    <row r="967" s="138" customFormat="1" x14ac:dyDescent="0.25"/>
    <row r="968" s="138" customFormat="1" x14ac:dyDescent="0.25"/>
    <row r="969" s="138" customFormat="1" x14ac:dyDescent="0.25"/>
    <row r="970" s="138" customFormat="1" x14ac:dyDescent="0.25"/>
    <row r="971" s="138" customFormat="1" x14ac:dyDescent="0.25"/>
    <row r="972" s="138" customFormat="1" x14ac:dyDescent="0.25"/>
    <row r="973" s="138" customFormat="1" x14ac:dyDescent="0.25"/>
    <row r="974" s="138" customFormat="1" x14ac:dyDescent="0.25"/>
    <row r="975" s="138" customFormat="1" x14ac:dyDescent="0.25"/>
    <row r="976" s="138" customFormat="1" x14ac:dyDescent="0.25"/>
    <row r="977" s="138" customFormat="1" x14ac:dyDescent="0.25"/>
    <row r="978" s="138" customFormat="1" x14ac:dyDescent="0.25"/>
    <row r="979" s="138" customFormat="1" x14ac:dyDescent="0.25"/>
    <row r="980" s="138" customFormat="1" x14ac:dyDescent="0.25"/>
    <row r="981" s="138" customFormat="1" x14ac:dyDescent="0.25"/>
    <row r="982" s="138" customFormat="1" x14ac:dyDescent="0.25"/>
    <row r="983" s="138" customFormat="1" x14ac:dyDescent="0.25"/>
    <row r="984" s="138" customFormat="1" x14ac:dyDescent="0.25"/>
    <row r="985" s="138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28" xr:uid="{00000000-0009-0000-0000-00001A000000}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filterMode="1">
    <tabColor rgb="FF92D050"/>
  </sheetPr>
  <dimension ref="A1:J23"/>
  <sheetViews>
    <sheetView workbookViewId="0">
      <selection activeCell="AD9" sqref="AD9"/>
    </sheetView>
  </sheetViews>
  <sheetFormatPr defaultRowHeight="14.3" x14ac:dyDescent="0.25"/>
  <cols>
    <col min="1" max="1" width="44.125" customWidth="1"/>
    <col min="2" max="5" width="18.25" customWidth="1"/>
    <col min="6" max="6" width="16.75" customWidth="1"/>
  </cols>
  <sheetData>
    <row r="1" spans="1:10" ht="21.75" customHeight="1" x14ac:dyDescent="0.25">
      <c r="A1" s="222" t="s">
        <v>88</v>
      </c>
      <c r="B1" s="222"/>
      <c r="C1" s="222"/>
      <c r="D1" s="222"/>
      <c r="E1" s="222"/>
      <c r="F1" s="222"/>
    </row>
    <row r="2" spans="1:10" ht="18" customHeight="1" x14ac:dyDescent="0.25">
      <c r="A2" s="103" t="s">
        <v>89</v>
      </c>
      <c r="B2" s="104">
        <f>B6</f>
        <v>44902.375</v>
      </c>
      <c r="C2" s="105" t="s">
        <v>15</v>
      </c>
      <c r="D2" s="105"/>
      <c r="E2" s="105"/>
      <c r="F2" s="105"/>
    </row>
    <row r="3" spans="1:10" ht="14.95" customHeight="1" x14ac:dyDescent="0.25">
      <c r="A3" s="106"/>
      <c r="B3" s="104"/>
      <c r="C3" s="107"/>
      <c r="D3" s="107"/>
      <c r="E3" s="107"/>
      <c r="F3" s="107"/>
    </row>
    <row r="4" spans="1:10" ht="21.75" customHeight="1" x14ac:dyDescent="0.25">
      <c r="A4" s="223" t="s">
        <v>90</v>
      </c>
      <c r="B4" s="223" t="s">
        <v>91</v>
      </c>
      <c r="C4" s="223"/>
      <c r="D4" s="223" t="s">
        <v>92</v>
      </c>
      <c r="E4" s="223"/>
      <c r="F4" s="223" t="s">
        <v>95</v>
      </c>
      <c r="J4" t="s">
        <v>50</v>
      </c>
    </row>
    <row r="5" spans="1:10" ht="21.75" customHeight="1" x14ac:dyDescent="0.25">
      <c r="A5" s="223"/>
      <c r="B5" s="108" t="s">
        <v>93</v>
      </c>
      <c r="C5" s="108" t="s">
        <v>94</v>
      </c>
      <c r="D5" s="108" t="s">
        <v>93</v>
      </c>
      <c r="E5" s="108" t="s">
        <v>94</v>
      </c>
      <c r="F5" s="223"/>
    </row>
    <row r="6" spans="1:10" ht="20.25" hidden="1" customHeight="1" x14ac:dyDescent="0.25">
      <c r="A6" s="117" t="str">
        <f>декабрь!D12</f>
        <v>ПС Лашма ф3 ТП6 ВЛ 0,4кВ ввод ул. Кирова, д.99</v>
      </c>
      <c r="B6" s="176">
        <f>декабрь!F12</f>
        <v>44902.375</v>
      </c>
      <c r="C6" s="176">
        <f>B6</f>
        <v>44902.375</v>
      </c>
      <c r="D6" s="176">
        <f>декабрь!G12</f>
        <v>44903.416666666664</v>
      </c>
      <c r="E6" s="176">
        <f t="shared" ref="E6" si="0">D6</f>
        <v>44903.416666666664</v>
      </c>
      <c r="F6" s="110"/>
      <c r="G6" s="111"/>
      <c r="H6" s="111" t="str">
        <f>декабрь!H12</f>
        <v>В</v>
      </c>
    </row>
    <row r="7" spans="1:10" ht="16.5" customHeight="1" x14ac:dyDescent="0.25">
      <c r="A7" s="117"/>
      <c r="B7" s="109"/>
      <c r="C7" s="109"/>
      <c r="D7" s="109"/>
      <c r="E7" s="109"/>
      <c r="F7" s="110"/>
      <c r="G7" s="111"/>
      <c r="H7" s="111"/>
    </row>
    <row r="8" spans="1:10" ht="16.5" customHeight="1" x14ac:dyDescent="0.25">
      <c r="A8" s="117"/>
      <c r="B8" s="109"/>
      <c r="C8" s="109"/>
      <c r="D8" s="109"/>
      <c r="E8" s="109"/>
      <c r="F8" s="110"/>
      <c r="G8" s="111"/>
      <c r="H8" s="111"/>
    </row>
    <row r="9" spans="1:10" ht="16.5" customHeight="1" x14ac:dyDescent="0.25">
      <c r="A9" s="117"/>
      <c r="B9" s="109"/>
      <c r="C9" s="109"/>
      <c r="D9" s="109"/>
      <c r="E9" s="109"/>
      <c r="F9" s="110"/>
      <c r="G9" s="111"/>
      <c r="H9" s="111"/>
    </row>
    <row r="10" spans="1:10" ht="16.5" customHeight="1" x14ac:dyDescent="0.25">
      <c r="A10" s="117"/>
      <c r="B10" s="109"/>
      <c r="C10" s="109"/>
      <c r="D10" s="109"/>
      <c r="E10" s="109"/>
      <c r="F10" s="110"/>
      <c r="G10" s="111"/>
      <c r="H10" s="111"/>
    </row>
    <row r="11" spans="1:10" ht="15.8" customHeight="1" x14ac:dyDescent="0.25">
      <c r="A11" s="117"/>
      <c r="B11" s="109"/>
      <c r="C11" s="109"/>
      <c r="D11" s="109"/>
      <c r="E11" s="109"/>
      <c r="F11" s="110"/>
      <c r="G11" s="111"/>
      <c r="H11" s="111"/>
    </row>
    <row r="12" spans="1:10" ht="15.65" x14ac:dyDescent="0.25">
      <c r="A12" s="117"/>
      <c r="B12" s="109"/>
      <c r="C12" s="109"/>
      <c r="D12" s="109"/>
      <c r="E12" s="109"/>
      <c r="F12" s="110"/>
      <c r="G12" s="111"/>
      <c r="H12" s="111"/>
    </row>
    <row r="13" spans="1:10" ht="15.65" x14ac:dyDescent="0.25">
      <c r="A13" s="117"/>
      <c r="B13" s="109"/>
      <c r="C13" s="109"/>
      <c r="D13" s="109"/>
      <c r="E13" s="109"/>
      <c r="F13" s="110"/>
      <c r="G13" s="111"/>
      <c r="H13" s="111"/>
    </row>
    <row r="14" spans="1:10" ht="15.8" customHeight="1" x14ac:dyDescent="0.25">
      <c r="A14" s="117"/>
      <c r="B14" s="109"/>
      <c r="C14" s="109"/>
      <c r="D14" s="109"/>
      <c r="E14" s="109"/>
      <c r="F14" s="110"/>
      <c r="G14" s="111"/>
      <c r="H14" s="111"/>
    </row>
    <row r="15" spans="1:10" ht="15.65" x14ac:dyDescent="0.25">
      <c r="A15" s="117"/>
      <c r="B15" s="109"/>
      <c r="C15" s="109"/>
      <c r="D15" s="109"/>
      <c r="E15" s="109"/>
      <c r="F15" s="110"/>
      <c r="G15" s="111"/>
      <c r="H15" s="111"/>
    </row>
    <row r="16" spans="1:10" ht="15.65" x14ac:dyDescent="0.25">
      <c r="A16" s="117"/>
      <c r="B16" s="109"/>
      <c r="C16" s="109"/>
      <c r="D16" s="109"/>
      <c r="E16" s="109"/>
      <c r="F16" s="110"/>
      <c r="G16" s="111"/>
      <c r="H16" s="111"/>
    </row>
    <row r="17" spans="1:8" ht="15.65" x14ac:dyDescent="0.25">
      <c r="A17" s="117"/>
      <c r="B17" s="109"/>
      <c r="C17" s="109"/>
      <c r="D17" s="109"/>
      <c r="E17" s="109"/>
      <c r="F17" s="110"/>
      <c r="G17" s="111"/>
      <c r="H17" s="111"/>
    </row>
    <row r="18" spans="1:8" ht="15.8" customHeight="1" x14ac:dyDescent="0.25">
      <c r="A18" s="117"/>
      <c r="B18" s="109"/>
      <c r="C18" s="109"/>
      <c r="D18" s="109"/>
      <c r="E18" s="109"/>
      <c r="F18" s="110"/>
      <c r="G18" s="111"/>
      <c r="H18" s="111"/>
    </row>
    <row r="19" spans="1:8" ht="15.65" x14ac:dyDescent="0.25">
      <c r="A19" s="117"/>
      <c r="B19" s="109"/>
      <c r="C19" s="109"/>
      <c r="D19" s="109"/>
      <c r="E19" s="109"/>
      <c r="F19" s="110"/>
      <c r="G19" s="111"/>
      <c r="H19" s="111"/>
    </row>
    <row r="20" spans="1:8" ht="15.8" customHeight="1" x14ac:dyDescent="0.25">
      <c r="A20" s="117"/>
      <c r="B20" s="109"/>
      <c r="C20" s="109"/>
      <c r="D20" s="109"/>
      <c r="E20" s="109"/>
      <c r="F20" s="110"/>
      <c r="G20" s="111"/>
      <c r="H20" s="111"/>
    </row>
    <row r="21" spans="1:8" ht="15.65" x14ac:dyDescent="0.25">
      <c r="A21" s="117"/>
      <c r="B21" s="109"/>
      <c r="C21" s="109"/>
      <c r="D21" s="109"/>
      <c r="E21" s="109"/>
      <c r="F21" s="110"/>
      <c r="G21" s="111"/>
      <c r="H21" s="111"/>
    </row>
    <row r="22" spans="1:8" ht="15.65" x14ac:dyDescent="0.25">
      <c r="A22" s="117"/>
      <c r="B22" s="109"/>
      <c r="C22" s="109"/>
      <c r="D22" s="109"/>
      <c r="E22" s="109"/>
      <c r="F22" s="110"/>
      <c r="G22" s="111"/>
      <c r="H22" s="111"/>
    </row>
    <row r="23" spans="1:8" hidden="1" x14ac:dyDescent="0.25"/>
  </sheetData>
  <autoFilter ref="A4:H22" xr:uid="{00000000-0009-0000-0000-00001B000000}">
    <filterColumn colId="1" showButton="0"/>
    <filterColumn colId="3" showButton="0"/>
    <filterColumn colId="7">
      <filters blank="1"/>
    </filterColumn>
  </autoFilter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16</vt:i4>
      </vt:variant>
    </vt:vector>
  </HeadingPairs>
  <TitlesOfParts>
    <vt:vector size="37" baseType="lpstr">
      <vt:lpstr>1 кв.2023</vt:lpstr>
      <vt:lpstr>1кв</vt:lpstr>
      <vt:lpstr>апрель</vt:lpstr>
      <vt:lpstr>апрель план</vt:lpstr>
      <vt:lpstr>май</vt:lpstr>
      <vt:lpstr>май план</vt:lpstr>
      <vt:lpstr>июнь</vt:lpstr>
      <vt:lpstr>июнь план</vt:lpstr>
      <vt:lpstr>июль</vt:lpstr>
      <vt:lpstr>июль план</vt:lpstr>
      <vt:lpstr>август</vt:lpstr>
      <vt:lpstr>август план</vt:lpstr>
      <vt:lpstr>сентябрь</vt:lpstr>
      <vt:lpstr>кв3</vt:lpstr>
      <vt:lpstr>сентябрь план</vt:lpstr>
      <vt:lpstr>октябрь</vt:lpstr>
      <vt:lpstr>октябрь план</vt:lpstr>
      <vt:lpstr>ноябрь</vt:lpstr>
      <vt:lpstr>ноябрь план</vt:lpstr>
      <vt:lpstr>декабрь</vt:lpstr>
      <vt:lpstr>декабрь план</vt:lpstr>
      <vt:lpstr>август!_ftnref1</vt:lpstr>
      <vt:lpstr>апрель!_ftnref1</vt:lpstr>
      <vt:lpstr>декабрь!_ftnref1</vt:lpstr>
      <vt:lpstr>июль!_ftnref1</vt:lpstr>
      <vt:lpstr>май!_ftnref1</vt:lpstr>
      <vt:lpstr>ноябрь!_ftnref1</vt:lpstr>
      <vt:lpstr>октябрь!_ftnref1</vt:lpstr>
      <vt:lpstr>сентябрь!_ftnref1</vt:lpstr>
      <vt:lpstr>август!_Toc472327096</vt:lpstr>
      <vt:lpstr>апрель!_Toc472327096</vt:lpstr>
      <vt:lpstr>декабрь!_Toc472327096</vt:lpstr>
      <vt:lpstr>июль!_Toc472327096</vt:lpstr>
      <vt:lpstr>май!_Toc472327096</vt:lpstr>
      <vt:lpstr>ноябрь!_Toc472327096</vt:lpstr>
      <vt:lpstr>октябрь!_Toc472327096</vt:lpstr>
      <vt:lpstr>сентябрь!_Toc472327096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2020-03-23T17:18:22Z</dcterms:created>
  <dcterms:modified xsi:type="dcterms:W3CDTF">2023-04-26T08:32:09Z</dcterms:modified>
</cp:coreProperties>
</file>